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820"/>
  </bookViews>
  <sheets>
    <sheet name="IIP_2009" sheetId="1" r:id="rId1"/>
  </sheets>
  <definedNames>
    <definedName name="_xlnm._FilterDatabase" localSheetId="0" hidden="1">IIP_2009!$A$6:$WSB$48</definedName>
  </definedNames>
  <calcPr calcId="145621"/>
</workbook>
</file>

<file path=xl/calcChain.xml><?xml version="1.0" encoding="utf-8"?>
<calcChain xmlns="http://schemas.openxmlformats.org/spreadsheetml/2006/main">
  <c r="N48" i="1" l="1"/>
  <c r="K48" i="1"/>
  <c r="H48" i="1"/>
  <c r="E48" i="1"/>
  <c r="N47" i="1"/>
  <c r="K47" i="1"/>
  <c r="H47" i="1"/>
  <c r="E47" i="1"/>
  <c r="N46" i="1"/>
  <c r="K46" i="1"/>
  <c r="H46" i="1"/>
  <c r="E46" i="1"/>
  <c r="N45" i="1"/>
  <c r="K45" i="1"/>
  <c r="H45" i="1"/>
  <c r="E45" i="1"/>
  <c r="N44" i="1"/>
  <c r="K44" i="1"/>
  <c r="H44" i="1"/>
  <c r="E44" i="1"/>
  <c r="N43" i="1"/>
  <c r="K43" i="1"/>
  <c r="H43" i="1"/>
  <c r="E43" i="1"/>
  <c r="N42" i="1"/>
  <c r="K42" i="1"/>
  <c r="H42" i="1"/>
  <c r="E42" i="1"/>
  <c r="N41" i="1"/>
  <c r="K41" i="1"/>
  <c r="H41" i="1"/>
  <c r="E41" i="1"/>
  <c r="N39" i="1"/>
  <c r="K39" i="1"/>
  <c r="H39" i="1"/>
  <c r="E39" i="1"/>
  <c r="N38" i="1"/>
  <c r="K38" i="1"/>
  <c r="H38" i="1"/>
  <c r="E38" i="1"/>
  <c r="N37" i="1"/>
  <c r="K37" i="1"/>
  <c r="H37" i="1"/>
  <c r="E37" i="1"/>
  <c r="N36" i="1"/>
  <c r="K36" i="1"/>
  <c r="H36" i="1"/>
  <c r="E36" i="1"/>
  <c r="M34" i="1"/>
  <c r="L34" i="1"/>
  <c r="J34" i="1"/>
  <c r="I34" i="1"/>
  <c r="G34" i="1"/>
  <c r="F34" i="1"/>
  <c r="H34" i="1" s="1"/>
  <c r="E34" i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N29" i="1" s="1"/>
  <c r="L29" i="1"/>
  <c r="J29" i="1"/>
  <c r="I29" i="1"/>
  <c r="K29" i="1" s="1"/>
  <c r="G29" i="1"/>
  <c r="F29" i="1"/>
  <c r="D29" i="1"/>
  <c r="C29" i="1"/>
  <c r="E29" i="1" s="1"/>
  <c r="N28" i="1"/>
  <c r="K28" i="1"/>
  <c r="H28" i="1"/>
  <c r="E28" i="1"/>
  <c r="N27" i="1"/>
  <c r="K27" i="1"/>
  <c r="H27" i="1"/>
  <c r="E27" i="1"/>
  <c r="N26" i="1"/>
  <c r="K26" i="1"/>
  <c r="H26" i="1"/>
  <c r="E26" i="1"/>
  <c r="N25" i="1"/>
  <c r="K25" i="1"/>
  <c r="H25" i="1"/>
  <c r="E25" i="1"/>
  <c r="M24" i="1"/>
  <c r="N24" i="1" s="1"/>
  <c r="L24" i="1"/>
  <c r="J24" i="1"/>
  <c r="I24" i="1"/>
  <c r="K24" i="1" s="1"/>
  <c r="G24" i="1"/>
  <c r="F24" i="1"/>
  <c r="D24" i="1"/>
  <c r="C24" i="1"/>
  <c r="E24" i="1" s="1"/>
  <c r="N23" i="1"/>
  <c r="K23" i="1"/>
  <c r="H23" i="1"/>
  <c r="E23" i="1"/>
  <c r="N22" i="1"/>
  <c r="K22" i="1"/>
  <c r="H22" i="1"/>
  <c r="E22" i="1"/>
  <c r="N21" i="1"/>
  <c r="K21" i="1"/>
  <c r="H21" i="1"/>
  <c r="E21" i="1"/>
  <c r="N20" i="1"/>
  <c r="K20" i="1"/>
  <c r="H20" i="1"/>
  <c r="E20" i="1"/>
  <c r="M19" i="1"/>
  <c r="L19" i="1"/>
  <c r="J19" i="1"/>
  <c r="J18" i="1" s="1"/>
  <c r="I19" i="1"/>
  <c r="I18" i="1" s="1"/>
  <c r="K18" i="1" s="1"/>
  <c r="G19" i="1"/>
  <c r="F19" i="1"/>
  <c r="F18" i="1" s="1"/>
  <c r="D19" i="1"/>
  <c r="D18" i="1" s="1"/>
  <c r="C19" i="1"/>
  <c r="E19" i="1" s="1"/>
  <c r="L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M13" i="1"/>
  <c r="L13" i="1"/>
  <c r="N13" i="1" s="1"/>
  <c r="J13" i="1"/>
  <c r="I13" i="1"/>
  <c r="G13" i="1"/>
  <c r="F13" i="1"/>
  <c r="D13" i="1"/>
  <c r="D7" i="1" s="1"/>
  <c r="D6" i="1" s="1"/>
  <c r="C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N8" i="1" s="1"/>
  <c r="J8" i="1"/>
  <c r="J7" i="1" s="1"/>
  <c r="J6" i="1" s="1"/>
  <c r="I8" i="1"/>
  <c r="G8" i="1"/>
  <c r="G7" i="1" s="1"/>
  <c r="F8" i="1"/>
  <c r="H8" i="1" s="1"/>
  <c r="E8" i="1"/>
  <c r="D8" i="1"/>
  <c r="C8" i="1"/>
  <c r="M7" i="1"/>
  <c r="L7" i="1"/>
  <c r="N7" i="1" s="1"/>
  <c r="C7" i="1"/>
  <c r="E7" i="1" l="1"/>
  <c r="G18" i="1"/>
  <c r="G6" i="1" s="1"/>
  <c r="H13" i="1"/>
  <c r="K8" i="1"/>
  <c r="E13" i="1"/>
  <c r="K13" i="1"/>
  <c r="H19" i="1"/>
  <c r="L6" i="1"/>
  <c r="I7" i="1"/>
  <c r="C18" i="1"/>
  <c r="E18" i="1" s="1"/>
  <c r="N34" i="1"/>
  <c r="F7" i="1"/>
  <c r="N19" i="1"/>
  <c r="H24" i="1"/>
  <c r="K34" i="1"/>
  <c r="K19" i="1"/>
  <c r="H29" i="1"/>
  <c r="C6" i="1"/>
  <c r="E6" i="1" s="1"/>
  <c r="M18" i="1"/>
  <c r="N18" i="1" s="1"/>
  <c r="H18" i="1" l="1"/>
  <c r="K7" i="1"/>
  <c r="I6" i="1"/>
  <c r="K6" i="1" s="1"/>
  <c r="M6" i="1"/>
  <c r="N6" i="1" s="1"/>
  <c r="F6" i="1"/>
  <c r="H6" i="1" s="1"/>
  <c r="H7" i="1"/>
</calcChain>
</file>

<file path=xl/sharedStrings.xml><?xml version="1.0" encoding="utf-8"?>
<sst xmlns="http://schemas.openxmlformats.org/spreadsheetml/2006/main" count="102" uniqueCount="73">
  <si>
    <t>Medzinárodná investičná pozícia</t>
  </si>
  <si>
    <t>(mil. EUR)</t>
  </si>
  <si>
    <t>Q1</t>
  </si>
  <si>
    <t>Q2</t>
  </si>
  <si>
    <t>Q3</t>
  </si>
  <si>
    <t>Q4</t>
  </si>
  <si>
    <t>Aktíva</t>
  </si>
  <si>
    <t>Pasíva</t>
  </si>
  <si>
    <t>Saldo</t>
  </si>
  <si>
    <t>0.</t>
  </si>
  <si>
    <t>Medzinárodná Investičná Pozícia</t>
  </si>
  <si>
    <t>1.</t>
  </si>
  <si>
    <t>Priame investície</t>
  </si>
  <si>
    <t>1.1</t>
  </si>
  <si>
    <t>Majetková účasť a reinvestovaný zisk</t>
  </si>
  <si>
    <t>1.1.S1</t>
  </si>
  <si>
    <t>Centrálna banka</t>
  </si>
  <si>
    <t>1.1.S2</t>
  </si>
  <si>
    <t>Peňažné finančné inštitúcie</t>
  </si>
  <si>
    <t>1.1.S3</t>
  </si>
  <si>
    <t>Vláda</t>
  </si>
  <si>
    <t>1.1.S4</t>
  </si>
  <si>
    <t>Ostatné sektory</t>
  </si>
  <si>
    <t>1.2</t>
  </si>
  <si>
    <t>Dlhové nástroje</t>
  </si>
  <si>
    <t>1.2.S1</t>
  </si>
  <si>
    <t>1.2.S2</t>
  </si>
  <si>
    <t>1.2.S3</t>
  </si>
  <si>
    <t>1.2.S4</t>
  </si>
  <si>
    <t>2.</t>
  </si>
  <si>
    <t>Portfóliové investície</t>
  </si>
  <si>
    <t>2.1</t>
  </si>
  <si>
    <t>Majetkové cenné papiere</t>
  </si>
  <si>
    <t>2.1.S1</t>
  </si>
  <si>
    <t>2.1.S2</t>
  </si>
  <si>
    <t>2.1.S3</t>
  </si>
  <si>
    <t>2.1.S4</t>
  </si>
  <si>
    <t>2.2</t>
  </si>
  <si>
    <t>Dlhové cenné papiere</t>
  </si>
  <si>
    <t>2.2.S1</t>
  </si>
  <si>
    <t>2.2.S2</t>
  </si>
  <si>
    <t>2.2.S3</t>
  </si>
  <si>
    <t>2.2.S4</t>
  </si>
  <si>
    <t>3.</t>
  </si>
  <si>
    <t>Finančné deriváty</t>
  </si>
  <si>
    <t>3.S1</t>
  </si>
  <si>
    <t>3.S2</t>
  </si>
  <si>
    <t>3.S3</t>
  </si>
  <si>
    <t>3.S4</t>
  </si>
  <si>
    <t>4.</t>
  </si>
  <si>
    <t>Ostatné investície</t>
  </si>
  <si>
    <t>podľa sektorov</t>
  </si>
  <si>
    <t>4.S1</t>
  </si>
  <si>
    <t>4.S2</t>
  </si>
  <si>
    <t>4.S3</t>
  </si>
  <si>
    <t>4.S4</t>
  </si>
  <si>
    <t>podľa finančných nástrojov</t>
  </si>
  <si>
    <t>4.1</t>
  </si>
  <si>
    <t>Ostatné účasti</t>
  </si>
  <si>
    <t>4.2</t>
  </si>
  <si>
    <t>Hotovosť a vklady</t>
  </si>
  <si>
    <t>4.3</t>
  </si>
  <si>
    <t>Pôžičky</t>
  </si>
  <si>
    <t>4.4</t>
  </si>
  <si>
    <t>Poistné, penzijné a dôchodkové programy</t>
  </si>
  <si>
    <t>4.5</t>
  </si>
  <si>
    <t>Obchodné úvery a preddavky</t>
  </si>
  <si>
    <t>4.6</t>
  </si>
  <si>
    <t>Ostatné pohľadávky/záväzky</t>
  </si>
  <si>
    <t>4.7</t>
  </si>
  <si>
    <t>SDR</t>
  </si>
  <si>
    <t>5.</t>
  </si>
  <si>
    <t>Rezervné aktíva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</si>
</sst>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_-* #,##0\ _F_B_-;\-* #,##0\ _F_B_-;_-* &quot;-&quot;\ _F_B_-;_-@_-"/>
    <numFmt numFmtId="166" formatCode="_-* #,##0.00\ _F_B_-;\-* #,##0.00\ _F_B_-;_-* &quot;-&quot;??\ _F_B_-;_-@_-"/>
    <numFmt numFmtId="167" formatCode="_-* #,##0\ &quot;FB&quot;_-;\-* #,##0\ &quot;FB&quot;_-;_-* &quot;-&quot;\ &quot;FB&quot;_-;_-@_-"/>
    <numFmt numFmtId="168" formatCode="_-* #,##0.00\ &quot;FB&quot;_-;\-* #,##0.00\ &quot;FB&quot;_-;_-* &quot;-&quot;??\ &quot;FB&quot;_-;_-@_-"/>
    <numFmt numFmtId="169" formatCode="#,##0.0_i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</font>
    <font>
      <b/>
      <sz val="10"/>
      <name val="Times New Roman"/>
      <family val="1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.35"/>
      <color theme="10"/>
      <name val="Calibri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9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8" fillId="0" borderId="0" applyFill="0" applyBorder="0" applyProtection="0">
      <alignment horizontal="right"/>
    </xf>
    <xf numFmtId="0" fontId="19" fillId="0" borderId="0">
      <alignment vertical="top"/>
    </xf>
  </cellStyleXfs>
  <cellXfs count="25">
    <xf numFmtId="0" fontId="0" fillId="0" borderId="0" xfId="0"/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164" fontId="3" fillId="0" borderId="0" xfId="1" applyNumberFormat="1" applyFont="1" applyFill="1" applyBorder="1"/>
    <xf numFmtId="0" fontId="2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right"/>
    </xf>
    <xf numFmtId="0" fontId="7" fillId="6" borderId="4" xfId="1" applyFont="1" applyFill="1" applyBorder="1" applyAlignment="1">
      <alignment horizontal="center" wrapText="1"/>
    </xf>
    <xf numFmtId="49" fontId="8" fillId="0" borderId="4" xfId="1" applyNumberFormat="1" applyFont="1" applyFill="1" applyBorder="1" applyAlignment="1">
      <alignment horizontal="right"/>
    </xf>
    <xf numFmtId="0" fontId="7" fillId="6" borderId="4" xfId="2" applyFont="1" applyFill="1" applyBorder="1"/>
    <xf numFmtId="164" fontId="8" fillId="0" borderId="4" xfId="3" applyNumberFormat="1" applyFont="1" applyBorder="1" applyAlignment="1">
      <alignment vertical="center"/>
    </xf>
    <xf numFmtId="0" fontId="10" fillId="6" borderId="0" xfId="1" applyFont="1" applyFill="1" applyBorder="1" applyAlignment="1"/>
    <xf numFmtId="0" fontId="11" fillId="6" borderId="4" xfId="1" applyFont="1" applyFill="1" applyBorder="1" applyAlignment="1">
      <alignment horizontal="justify" vertical="top" wrapText="1"/>
    </xf>
    <xf numFmtId="0" fontId="3" fillId="6" borderId="4" xfId="1" applyFont="1" applyFill="1" applyBorder="1" applyAlignment="1">
      <alignment horizontal="left" vertical="top" wrapText="1" indent="2"/>
    </xf>
    <xf numFmtId="0" fontId="3" fillId="6" borderId="4" xfId="1" applyFont="1" applyFill="1" applyBorder="1" applyAlignment="1">
      <alignment horizontal="left" vertical="top" wrapText="1" indent="6"/>
    </xf>
    <xf numFmtId="164" fontId="8" fillId="7" borderId="4" xfId="3" applyNumberFormat="1" applyFont="1" applyFill="1" applyBorder="1" applyAlignment="1">
      <alignment vertical="center"/>
    </xf>
    <xf numFmtId="0" fontId="2" fillId="6" borderId="0" xfId="1" applyFont="1" applyFill="1" applyBorder="1"/>
    <xf numFmtId="0" fontId="12" fillId="6" borderId="4" xfId="1" applyFont="1" applyFill="1" applyBorder="1" applyAlignment="1">
      <alignment horizontal="left" vertical="top" wrapText="1" indent="4"/>
    </xf>
    <xf numFmtId="164" fontId="8" fillId="8" borderId="4" xfId="3" applyNumberFormat="1" applyFont="1" applyFill="1" applyBorder="1" applyAlignment="1">
      <alignment vertical="center"/>
    </xf>
  </cellXfs>
  <cellStyles count="44">
    <cellStyle name="Hyperlink 2" xfId="4"/>
    <cellStyle name="Hyperlink 3" xfId="5"/>
    <cellStyle name="Hyperlink 4" xfId="6"/>
    <cellStyle name="Milliers [0]_Y1 post" xfId="7"/>
    <cellStyle name="Milliers_Y1 post" xfId="8"/>
    <cellStyle name="Monétaire [0]_Y1 post" xfId="9"/>
    <cellStyle name="Monétaire_Y1 post" xfId="10"/>
    <cellStyle name="Normal" xfId="0" builtinId="0"/>
    <cellStyle name="Normal 10" xfId="11"/>
    <cellStyle name="Normal 10 2" xfId="12"/>
    <cellStyle name="Normal 11" xfId="13"/>
    <cellStyle name="Normal 12" xfId="14"/>
    <cellStyle name="Normal 12 2" xfId="15"/>
    <cellStyle name="Normal 13" xfId="16"/>
    <cellStyle name="Normal 2" xfId="17"/>
    <cellStyle name="Normal 2 2" xfId="18"/>
    <cellStyle name="Normal 2 2 2" xfId="19"/>
    <cellStyle name="Normal 2 3" xfId="20"/>
    <cellStyle name="Normal 2 4" xfId="21"/>
    <cellStyle name="Normal 3" xfId="3"/>
    <cellStyle name="Normal 3 2" xfId="22"/>
    <cellStyle name="Normal 3 2 2" xfId="23"/>
    <cellStyle name="Normal 3 3" xfId="24"/>
    <cellStyle name="Normal 3 4" xfId="25"/>
    <cellStyle name="Normal 4" xfId="26"/>
    <cellStyle name="Normal 4 2" xfId="27"/>
    <cellStyle name="Normal 4 2 2" xfId="28"/>
    <cellStyle name="Normal 4 3" xfId="29"/>
    <cellStyle name="Normal 4 3 2" xfId="30"/>
    <cellStyle name="Normal 4 3 2 2" xfId="31"/>
    <cellStyle name="Normal 4 4" xfId="32"/>
    <cellStyle name="Normal 4 4 2" xfId="33"/>
    <cellStyle name="Normal 5" xfId="34"/>
    <cellStyle name="Normal 5 2" xfId="35"/>
    <cellStyle name="Normal 5 2 2" xfId="36"/>
    <cellStyle name="Normal 5 3" xfId="37"/>
    <cellStyle name="Normal 6" xfId="38"/>
    <cellStyle name="Normal 7" xfId="1"/>
    <cellStyle name="Normal 8" xfId="39"/>
    <cellStyle name="Normal 9" xfId="40"/>
    <cellStyle name="Normal 9 2" xfId="41"/>
    <cellStyle name="Normal_Booklet 2011_euro17_WGES_2011_280" xfId="2"/>
    <cellStyle name="NumberCellStyle" xfId="42"/>
    <cellStyle name="Style 1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8"/>
  <sheetViews>
    <sheetView showGridLines="0" tabSelected="1" zoomScale="75" zoomScaleNormal="75" zoomScaleSheetLayoutView="70" workbookViewId="0"/>
  </sheetViews>
  <sheetFormatPr defaultRowHeight="18.75" x14ac:dyDescent="0.3"/>
  <cols>
    <col min="1" max="1" width="9.42578125" style="1" customWidth="1"/>
    <col min="2" max="2" width="81.85546875" style="2" customWidth="1"/>
    <col min="3" max="14" width="13.28515625" style="2" customWidth="1"/>
    <col min="15" max="115" width="9.140625" style="4"/>
    <col min="116" max="117" width="9.140625" style="4" customWidth="1"/>
    <col min="118" max="118" width="81.85546875" style="4" customWidth="1"/>
    <col min="119" max="119" width="45.5703125" style="4" customWidth="1"/>
    <col min="120" max="120" width="0.85546875" style="4" customWidth="1"/>
    <col min="121" max="121" width="7.7109375" style="4" customWidth="1"/>
    <col min="122" max="122" width="8.28515625" style="4" customWidth="1"/>
    <col min="123" max="123" width="9.140625" style="4" customWidth="1"/>
    <col min="124" max="124" width="0.85546875" style="4" customWidth="1"/>
    <col min="125" max="125" width="7.7109375" style="4" customWidth="1"/>
    <col min="126" max="126" width="8.28515625" style="4" customWidth="1"/>
    <col min="127" max="127" width="9.140625" style="4" customWidth="1"/>
    <col min="128" max="128" width="0.85546875" style="4" customWidth="1"/>
    <col min="129" max="129" width="7.7109375" style="4" customWidth="1"/>
    <col min="130" max="130" width="8.28515625" style="4" customWidth="1"/>
    <col min="131" max="172" width="9.140625" style="4" customWidth="1"/>
    <col min="173" max="371" width="9.140625" style="4"/>
    <col min="372" max="373" width="9.140625" style="4" customWidth="1"/>
    <col min="374" max="374" width="81.85546875" style="4" customWidth="1"/>
    <col min="375" max="375" width="45.5703125" style="4" customWidth="1"/>
    <col min="376" max="376" width="0.85546875" style="4" customWidth="1"/>
    <col min="377" max="377" width="7.7109375" style="4" customWidth="1"/>
    <col min="378" max="378" width="8.28515625" style="4" customWidth="1"/>
    <col min="379" max="379" width="9.140625" style="4" customWidth="1"/>
    <col min="380" max="380" width="0.85546875" style="4" customWidth="1"/>
    <col min="381" max="381" width="7.7109375" style="4" customWidth="1"/>
    <col min="382" max="382" width="8.28515625" style="4" customWidth="1"/>
    <col min="383" max="383" width="9.140625" style="4" customWidth="1"/>
    <col min="384" max="384" width="0.85546875" style="4" customWidth="1"/>
    <col min="385" max="385" width="7.7109375" style="4" customWidth="1"/>
    <col min="386" max="386" width="8.28515625" style="4" customWidth="1"/>
    <col min="387" max="428" width="9.140625" style="4" customWidth="1"/>
    <col min="429" max="627" width="9.140625" style="4"/>
    <col min="628" max="629" width="9.140625" style="4" customWidth="1"/>
    <col min="630" max="630" width="81.85546875" style="4" customWidth="1"/>
    <col min="631" max="631" width="45.5703125" style="4" customWidth="1"/>
    <col min="632" max="632" width="0.85546875" style="4" customWidth="1"/>
    <col min="633" max="633" width="7.7109375" style="4" customWidth="1"/>
    <col min="634" max="634" width="8.28515625" style="4" customWidth="1"/>
    <col min="635" max="635" width="9.140625" style="4" customWidth="1"/>
    <col min="636" max="636" width="0.85546875" style="4" customWidth="1"/>
    <col min="637" max="637" width="7.7109375" style="4" customWidth="1"/>
    <col min="638" max="638" width="8.28515625" style="4" customWidth="1"/>
    <col min="639" max="639" width="9.140625" style="4" customWidth="1"/>
    <col min="640" max="640" width="0.85546875" style="4" customWidth="1"/>
    <col min="641" max="641" width="7.7109375" style="4" customWidth="1"/>
    <col min="642" max="642" width="8.28515625" style="4" customWidth="1"/>
    <col min="643" max="684" width="9.140625" style="4" customWidth="1"/>
    <col min="685" max="883" width="9.140625" style="4"/>
    <col min="884" max="885" width="9.140625" style="4" customWidth="1"/>
    <col min="886" max="886" width="81.85546875" style="4" customWidth="1"/>
    <col min="887" max="887" width="45.5703125" style="4" customWidth="1"/>
    <col min="888" max="888" width="0.85546875" style="4" customWidth="1"/>
    <col min="889" max="889" width="7.7109375" style="4" customWidth="1"/>
    <col min="890" max="890" width="8.28515625" style="4" customWidth="1"/>
    <col min="891" max="891" width="9.140625" style="4" customWidth="1"/>
    <col min="892" max="892" width="0.85546875" style="4" customWidth="1"/>
    <col min="893" max="893" width="7.7109375" style="4" customWidth="1"/>
    <col min="894" max="894" width="8.28515625" style="4" customWidth="1"/>
    <col min="895" max="895" width="9.140625" style="4" customWidth="1"/>
    <col min="896" max="896" width="0.85546875" style="4" customWidth="1"/>
    <col min="897" max="897" width="7.7109375" style="4" customWidth="1"/>
    <col min="898" max="898" width="8.28515625" style="4" customWidth="1"/>
    <col min="899" max="940" width="9.140625" style="4" customWidth="1"/>
    <col min="941" max="1139" width="9.140625" style="4"/>
    <col min="1140" max="1141" width="9.140625" style="4" customWidth="1"/>
    <col min="1142" max="1142" width="81.85546875" style="4" customWidth="1"/>
    <col min="1143" max="1143" width="45.5703125" style="4" customWidth="1"/>
    <col min="1144" max="1144" width="0.85546875" style="4" customWidth="1"/>
    <col min="1145" max="1145" width="7.7109375" style="4" customWidth="1"/>
    <col min="1146" max="1146" width="8.28515625" style="4" customWidth="1"/>
    <col min="1147" max="1147" width="9.140625" style="4" customWidth="1"/>
    <col min="1148" max="1148" width="0.85546875" style="4" customWidth="1"/>
    <col min="1149" max="1149" width="7.7109375" style="4" customWidth="1"/>
    <col min="1150" max="1150" width="8.28515625" style="4" customWidth="1"/>
    <col min="1151" max="1151" width="9.140625" style="4" customWidth="1"/>
    <col min="1152" max="1152" width="0.85546875" style="4" customWidth="1"/>
    <col min="1153" max="1153" width="7.7109375" style="4" customWidth="1"/>
    <col min="1154" max="1154" width="8.28515625" style="4" customWidth="1"/>
    <col min="1155" max="1196" width="9.140625" style="4" customWidth="1"/>
    <col min="1197" max="1395" width="9.140625" style="4"/>
    <col min="1396" max="1397" width="9.140625" style="4" customWidth="1"/>
    <col min="1398" max="1398" width="81.85546875" style="4" customWidth="1"/>
    <col min="1399" max="1399" width="45.5703125" style="4" customWidth="1"/>
    <col min="1400" max="1400" width="0.85546875" style="4" customWidth="1"/>
    <col min="1401" max="1401" width="7.7109375" style="4" customWidth="1"/>
    <col min="1402" max="1402" width="8.28515625" style="4" customWidth="1"/>
    <col min="1403" max="1403" width="9.140625" style="4" customWidth="1"/>
    <col min="1404" max="1404" width="0.85546875" style="4" customWidth="1"/>
    <col min="1405" max="1405" width="7.7109375" style="4" customWidth="1"/>
    <col min="1406" max="1406" width="8.28515625" style="4" customWidth="1"/>
    <col min="1407" max="1407" width="9.140625" style="4" customWidth="1"/>
    <col min="1408" max="1408" width="0.85546875" style="4" customWidth="1"/>
    <col min="1409" max="1409" width="7.7109375" style="4" customWidth="1"/>
    <col min="1410" max="1410" width="8.28515625" style="4" customWidth="1"/>
    <col min="1411" max="1452" width="9.140625" style="4" customWidth="1"/>
    <col min="1453" max="1651" width="9.140625" style="4"/>
    <col min="1652" max="1653" width="9.140625" style="4" customWidth="1"/>
    <col min="1654" max="1654" width="81.85546875" style="4" customWidth="1"/>
    <col min="1655" max="1655" width="45.5703125" style="4" customWidth="1"/>
    <col min="1656" max="1656" width="0.85546875" style="4" customWidth="1"/>
    <col min="1657" max="1657" width="7.7109375" style="4" customWidth="1"/>
    <col min="1658" max="1658" width="8.28515625" style="4" customWidth="1"/>
    <col min="1659" max="1659" width="9.140625" style="4" customWidth="1"/>
    <col min="1660" max="1660" width="0.85546875" style="4" customWidth="1"/>
    <col min="1661" max="1661" width="7.7109375" style="4" customWidth="1"/>
    <col min="1662" max="1662" width="8.28515625" style="4" customWidth="1"/>
    <col min="1663" max="1663" width="9.140625" style="4" customWidth="1"/>
    <col min="1664" max="1664" width="0.85546875" style="4" customWidth="1"/>
    <col min="1665" max="1665" width="7.7109375" style="4" customWidth="1"/>
    <col min="1666" max="1666" width="8.28515625" style="4" customWidth="1"/>
    <col min="1667" max="1708" width="9.140625" style="4" customWidth="1"/>
    <col min="1709" max="1907" width="9.140625" style="4"/>
    <col min="1908" max="1909" width="9.140625" style="4" customWidth="1"/>
    <col min="1910" max="1910" width="81.85546875" style="4" customWidth="1"/>
    <col min="1911" max="1911" width="45.5703125" style="4" customWidth="1"/>
    <col min="1912" max="1912" width="0.85546875" style="4" customWidth="1"/>
    <col min="1913" max="1913" width="7.7109375" style="4" customWidth="1"/>
    <col min="1914" max="1914" width="8.28515625" style="4" customWidth="1"/>
    <col min="1915" max="1915" width="9.140625" style="4" customWidth="1"/>
    <col min="1916" max="1916" width="0.85546875" style="4" customWidth="1"/>
    <col min="1917" max="1917" width="7.7109375" style="4" customWidth="1"/>
    <col min="1918" max="1918" width="8.28515625" style="4" customWidth="1"/>
    <col min="1919" max="1919" width="9.140625" style="4" customWidth="1"/>
    <col min="1920" max="1920" width="0.85546875" style="4" customWidth="1"/>
    <col min="1921" max="1921" width="7.7109375" style="4" customWidth="1"/>
    <col min="1922" max="1922" width="8.28515625" style="4" customWidth="1"/>
    <col min="1923" max="1964" width="9.140625" style="4" customWidth="1"/>
    <col min="1965" max="2163" width="9.140625" style="4"/>
    <col min="2164" max="2165" width="9.140625" style="4" customWidth="1"/>
    <col min="2166" max="2166" width="81.85546875" style="4" customWidth="1"/>
    <col min="2167" max="2167" width="45.5703125" style="4" customWidth="1"/>
    <col min="2168" max="2168" width="0.85546875" style="4" customWidth="1"/>
    <col min="2169" max="2169" width="7.7109375" style="4" customWidth="1"/>
    <col min="2170" max="2170" width="8.28515625" style="4" customWidth="1"/>
    <col min="2171" max="2171" width="9.140625" style="4" customWidth="1"/>
    <col min="2172" max="2172" width="0.85546875" style="4" customWidth="1"/>
    <col min="2173" max="2173" width="7.7109375" style="4" customWidth="1"/>
    <col min="2174" max="2174" width="8.28515625" style="4" customWidth="1"/>
    <col min="2175" max="2175" width="9.140625" style="4" customWidth="1"/>
    <col min="2176" max="2176" width="0.85546875" style="4" customWidth="1"/>
    <col min="2177" max="2177" width="7.7109375" style="4" customWidth="1"/>
    <col min="2178" max="2178" width="8.28515625" style="4" customWidth="1"/>
    <col min="2179" max="2220" width="9.140625" style="4" customWidth="1"/>
    <col min="2221" max="2419" width="9.140625" style="4"/>
    <col min="2420" max="2421" width="9.140625" style="4" customWidth="1"/>
    <col min="2422" max="2422" width="81.85546875" style="4" customWidth="1"/>
    <col min="2423" max="2423" width="45.5703125" style="4" customWidth="1"/>
    <col min="2424" max="2424" width="0.85546875" style="4" customWidth="1"/>
    <col min="2425" max="2425" width="7.7109375" style="4" customWidth="1"/>
    <col min="2426" max="2426" width="8.28515625" style="4" customWidth="1"/>
    <col min="2427" max="2427" width="9.140625" style="4" customWidth="1"/>
    <col min="2428" max="2428" width="0.85546875" style="4" customWidth="1"/>
    <col min="2429" max="2429" width="7.7109375" style="4" customWidth="1"/>
    <col min="2430" max="2430" width="8.28515625" style="4" customWidth="1"/>
    <col min="2431" max="2431" width="9.140625" style="4" customWidth="1"/>
    <col min="2432" max="2432" width="0.85546875" style="4" customWidth="1"/>
    <col min="2433" max="2433" width="7.7109375" style="4" customWidth="1"/>
    <col min="2434" max="2434" width="8.28515625" style="4" customWidth="1"/>
    <col min="2435" max="2476" width="9.140625" style="4" customWidth="1"/>
    <col min="2477" max="2675" width="9.140625" style="4"/>
    <col min="2676" max="2677" width="9.140625" style="4" customWidth="1"/>
    <col min="2678" max="2678" width="81.85546875" style="4" customWidth="1"/>
    <col min="2679" max="2679" width="45.5703125" style="4" customWidth="1"/>
    <col min="2680" max="2680" width="0.85546875" style="4" customWidth="1"/>
    <col min="2681" max="2681" width="7.7109375" style="4" customWidth="1"/>
    <col min="2682" max="2682" width="8.28515625" style="4" customWidth="1"/>
    <col min="2683" max="2683" width="9.140625" style="4" customWidth="1"/>
    <col min="2684" max="2684" width="0.85546875" style="4" customWidth="1"/>
    <col min="2685" max="2685" width="7.7109375" style="4" customWidth="1"/>
    <col min="2686" max="2686" width="8.28515625" style="4" customWidth="1"/>
    <col min="2687" max="2687" width="9.140625" style="4" customWidth="1"/>
    <col min="2688" max="2688" width="0.85546875" style="4" customWidth="1"/>
    <col min="2689" max="2689" width="7.7109375" style="4" customWidth="1"/>
    <col min="2690" max="2690" width="8.28515625" style="4" customWidth="1"/>
    <col min="2691" max="2732" width="9.140625" style="4" customWidth="1"/>
    <col min="2733" max="2931" width="9.140625" style="4"/>
    <col min="2932" max="2933" width="9.140625" style="4" customWidth="1"/>
    <col min="2934" max="2934" width="81.85546875" style="4" customWidth="1"/>
    <col min="2935" max="2935" width="45.5703125" style="4" customWidth="1"/>
    <col min="2936" max="2936" width="0.85546875" style="4" customWidth="1"/>
    <col min="2937" max="2937" width="7.7109375" style="4" customWidth="1"/>
    <col min="2938" max="2938" width="8.28515625" style="4" customWidth="1"/>
    <col min="2939" max="2939" width="9.140625" style="4" customWidth="1"/>
    <col min="2940" max="2940" width="0.85546875" style="4" customWidth="1"/>
    <col min="2941" max="2941" width="7.7109375" style="4" customWidth="1"/>
    <col min="2942" max="2942" width="8.28515625" style="4" customWidth="1"/>
    <col min="2943" max="2943" width="9.140625" style="4" customWidth="1"/>
    <col min="2944" max="2944" width="0.85546875" style="4" customWidth="1"/>
    <col min="2945" max="2945" width="7.7109375" style="4" customWidth="1"/>
    <col min="2946" max="2946" width="8.28515625" style="4" customWidth="1"/>
    <col min="2947" max="2988" width="9.140625" style="4" customWidth="1"/>
    <col min="2989" max="3187" width="9.140625" style="4"/>
    <col min="3188" max="3189" width="9.140625" style="4" customWidth="1"/>
    <col min="3190" max="3190" width="81.85546875" style="4" customWidth="1"/>
    <col min="3191" max="3191" width="45.5703125" style="4" customWidth="1"/>
    <col min="3192" max="3192" width="0.85546875" style="4" customWidth="1"/>
    <col min="3193" max="3193" width="7.7109375" style="4" customWidth="1"/>
    <col min="3194" max="3194" width="8.28515625" style="4" customWidth="1"/>
    <col min="3195" max="3195" width="9.140625" style="4" customWidth="1"/>
    <col min="3196" max="3196" width="0.85546875" style="4" customWidth="1"/>
    <col min="3197" max="3197" width="7.7109375" style="4" customWidth="1"/>
    <col min="3198" max="3198" width="8.28515625" style="4" customWidth="1"/>
    <col min="3199" max="3199" width="9.140625" style="4" customWidth="1"/>
    <col min="3200" max="3200" width="0.85546875" style="4" customWidth="1"/>
    <col min="3201" max="3201" width="7.7109375" style="4" customWidth="1"/>
    <col min="3202" max="3202" width="8.28515625" style="4" customWidth="1"/>
    <col min="3203" max="3244" width="9.140625" style="4" customWidth="1"/>
    <col min="3245" max="3443" width="9.140625" style="4"/>
    <col min="3444" max="3445" width="9.140625" style="4" customWidth="1"/>
    <col min="3446" max="3446" width="81.85546875" style="4" customWidth="1"/>
    <col min="3447" max="3447" width="45.5703125" style="4" customWidth="1"/>
    <col min="3448" max="3448" width="0.85546875" style="4" customWidth="1"/>
    <col min="3449" max="3449" width="7.7109375" style="4" customWidth="1"/>
    <col min="3450" max="3450" width="8.28515625" style="4" customWidth="1"/>
    <col min="3451" max="3451" width="9.140625" style="4" customWidth="1"/>
    <col min="3452" max="3452" width="0.85546875" style="4" customWidth="1"/>
    <col min="3453" max="3453" width="7.7109375" style="4" customWidth="1"/>
    <col min="3454" max="3454" width="8.28515625" style="4" customWidth="1"/>
    <col min="3455" max="3455" width="9.140625" style="4" customWidth="1"/>
    <col min="3456" max="3456" width="0.85546875" style="4" customWidth="1"/>
    <col min="3457" max="3457" width="7.7109375" style="4" customWidth="1"/>
    <col min="3458" max="3458" width="8.28515625" style="4" customWidth="1"/>
    <col min="3459" max="3500" width="9.140625" style="4" customWidth="1"/>
    <col min="3501" max="3699" width="9.140625" style="4"/>
    <col min="3700" max="3701" width="9.140625" style="4" customWidth="1"/>
    <col min="3702" max="3702" width="81.85546875" style="4" customWidth="1"/>
    <col min="3703" max="3703" width="45.5703125" style="4" customWidth="1"/>
    <col min="3704" max="3704" width="0.85546875" style="4" customWidth="1"/>
    <col min="3705" max="3705" width="7.7109375" style="4" customWidth="1"/>
    <col min="3706" max="3706" width="8.28515625" style="4" customWidth="1"/>
    <col min="3707" max="3707" width="9.140625" style="4" customWidth="1"/>
    <col min="3708" max="3708" width="0.85546875" style="4" customWidth="1"/>
    <col min="3709" max="3709" width="7.7109375" style="4" customWidth="1"/>
    <col min="3710" max="3710" width="8.28515625" style="4" customWidth="1"/>
    <col min="3711" max="3711" width="9.140625" style="4" customWidth="1"/>
    <col min="3712" max="3712" width="0.85546875" style="4" customWidth="1"/>
    <col min="3713" max="3713" width="7.7109375" style="4" customWidth="1"/>
    <col min="3714" max="3714" width="8.28515625" style="4" customWidth="1"/>
    <col min="3715" max="3756" width="9.140625" style="4" customWidth="1"/>
    <col min="3757" max="3955" width="9.140625" style="4"/>
    <col min="3956" max="3957" width="9.140625" style="4" customWidth="1"/>
    <col min="3958" max="3958" width="81.85546875" style="4" customWidth="1"/>
    <col min="3959" max="3959" width="45.5703125" style="4" customWidth="1"/>
    <col min="3960" max="3960" width="0.85546875" style="4" customWidth="1"/>
    <col min="3961" max="3961" width="7.7109375" style="4" customWidth="1"/>
    <col min="3962" max="3962" width="8.28515625" style="4" customWidth="1"/>
    <col min="3963" max="3963" width="9.140625" style="4" customWidth="1"/>
    <col min="3964" max="3964" width="0.85546875" style="4" customWidth="1"/>
    <col min="3965" max="3965" width="7.7109375" style="4" customWidth="1"/>
    <col min="3966" max="3966" width="8.28515625" style="4" customWidth="1"/>
    <col min="3967" max="3967" width="9.140625" style="4" customWidth="1"/>
    <col min="3968" max="3968" width="0.85546875" style="4" customWidth="1"/>
    <col min="3969" max="3969" width="7.7109375" style="4" customWidth="1"/>
    <col min="3970" max="3970" width="8.28515625" style="4" customWidth="1"/>
    <col min="3971" max="4012" width="9.140625" style="4" customWidth="1"/>
    <col min="4013" max="4211" width="9.140625" style="4"/>
    <col min="4212" max="4213" width="9.140625" style="4" customWidth="1"/>
    <col min="4214" max="4214" width="81.85546875" style="4" customWidth="1"/>
    <col min="4215" max="4215" width="45.5703125" style="4" customWidth="1"/>
    <col min="4216" max="4216" width="0.85546875" style="4" customWidth="1"/>
    <col min="4217" max="4217" width="7.7109375" style="4" customWidth="1"/>
    <col min="4218" max="4218" width="8.28515625" style="4" customWidth="1"/>
    <col min="4219" max="4219" width="9.140625" style="4" customWidth="1"/>
    <col min="4220" max="4220" width="0.85546875" style="4" customWidth="1"/>
    <col min="4221" max="4221" width="7.7109375" style="4" customWidth="1"/>
    <col min="4222" max="4222" width="8.28515625" style="4" customWidth="1"/>
    <col min="4223" max="4223" width="9.140625" style="4" customWidth="1"/>
    <col min="4224" max="4224" width="0.85546875" style="4" customWidth="1"/>
    <col min="4225" max="4225" width="7.7109375" style="4" customWidth="1"/>
    <col min="4226" max="4226" width="8.28515625" style="4" customWidth="1"/>
    <col min="4227" max="4268" width="9.140625" style="4" customWidth="1"/>
    <col min="4269" max="4467" width="9.140625" style="4"/>
    <col min="4468" max="4469" width="9.140625" style="4" customWidth="1"/>
    <col min="4470" max="4470" width="81.85546875" style="4" customWidth="1"/>
    <col min="4471" max="4471" width="45.5703125" style="4" customWidth="1"/>
    <col min="4472" max="4472" width="0.85546875" style="4" customWidth="1"/>
    <col min="4473" max="4473" width="7.7109375" style="4" customWidth="1"/>
    <col min="4474" max="4474" width="8.28515625" style="4" customWidth="1"/>
    <col min="4475" max="4475" width="9.140625" style="4" customWidth="1"/>
    <col min="4476" max="4476" width="0.85546875" style="4" customWidth="1"/>
    <col min="4477" max="4477" width="7.7109375" style="4" customWidth="1"/>
    <col min="4478" max="4478" width="8.28515625" style="4" customWidth="1"/>
    <col min="4479" max="4479" width="9.140625" style="4" customWidth="1"/>
    <col min="4480" max="4480" width="0.85546875" style="4" customWidth="1"/>
    <col min="4481" max="4481" width="7.7109375" style="4" customWidth="1"/>
    <col min="4482" max="4482" width="8.28515625" style="4" customWidth="1"/>
    <col min="4483" max="4524" width="9.140625" style="4" customWidth="1"/>
    <col min="4525" max="4723" width="9.140625" style="4"/>
    <col min="4724" max="4725" width="9.140625" style="4" customWidth="1"/>
    <col min="4726" max="4726" width="81.85546875" style="4" customWidth="1"/>
    <col min="4727" max="4727" width="45.5703125" style="4" customWidth="1"/>
    <col min="4728" max="4728" width="0.85546875" style="4" customWidth="1"/>
    <col min="4729" max="4729" width="7.7109375" style="4" customWidth="1"/>
    <col min="4730" max="4730" width="8.28515625" style="4" customWidth="1"/>
    <col min="4731" max="4731" width="9.140625" style="4" customWidth="1"/>
    <col min="4732" max="4732" width="0.85546875" style="4" customWidth="1"/>
    <col min="4733" max="4733" width="7.7109375" style="4" customWidth="1"/>
    <col min="4734" max="4734" width="8.28515625" style="4" customWidth="1"/>
    <col min="4735" max="4735" width="9.140625" style="4" customWidth="1"/>
    <col min="4736" max="4736" width="0.85546875" style="4" customWidth="1"/>
    <col min="4737" max="4737" width="7.7109375" style="4" customWidth="1"/>
    <col min="4738" max="4738" width="8.28515625" style="4" customWidth="1"/>
    <col min="4739" max="4780" width="9.140625" style="4" customWidth="1"/>
    <col min="4781" max="4979" width="9.140625" style="4"/>
    <col min="4980" max="4981" width="9.140625" style="4" customWidth="1"/>
    <col min="4982" max="4982" width="81.85546875" style="4" customWidth="1"/>
    <col min="4983" max="4983" width="45.5703125" style="4" customWidth="1"/>
    <col min="4984" max="4984" width="0.85546875" style="4" customWidth="1"/>
    <col min="4985" max="4985" width="7.7109375" style="4" customWidth="1"/>
    <col min="4986" max="4986" width="8.28515625" style="4" customWidth="1"/>
    <col min="4987" max="4987" width="9.140625" style="4" customWidth="1"/>
    <col min="4988" max="4988" width="0.85546875" style="4" customWidth="1"/>
    <col min="4989" max="4989" width="7.7109375" style="4" customWidth="1"/>
    <col min="4990" max="4990" width="8.28515625" style="4" customWidth="1"/>
    <col min="4991" max="4991" width="9.140625" style="4" customWidth="1"/>
    <col min="4992" max="4992" width="0.85546875" style="4" customWidth="1"/>
    <col min="4993" max="4993" width="7.7109375" style="4" customWidth="1"/>
    <col min="4994" max="4994" width="8.28515625" style="4" customWidth="1"/>
    <col min="4995" max="5036" width="9.140625" style="4" customWidth="1"/>
    <col min="5037" max="5235" width="9.140625" style="4"/>
    <col min="5236" max="5237" width="9.140625" style="4" customWidth="1"/>
    <col min="5238" max="5238" width="81.85546875" style="4" customWidth="1"/>
    <col min="5239" max="5239" width="45.5703125" style="4" customWidth="1"/>
    <col min="5240" max="5240" width="0.85546875" style="4" customWidth="1"/>
    <col min="5241" max="5241" width="7.7109375" style="4" customWidth="1"/>
    <col min="5242" max="5242" width="8.28515625" style="4" customWidth="1"/>
    <col min="5243" max="5243" width="9.140625" style="4" customWidth="1"/>
    <col min="5244" max="5244" width="0.85546875" style="4" customWidth="1"/>
    <col min="5245" max="5245" width="7.7109375" style="4" customWidth="1"/>
    <col min="5246" max="5246" width="8.28515625" style="4" customWidth="1"/>
    <col min="5247" max="5247" width="9.140625" style="4" customWidth="1"/>
    <col min="5248" max="5248" width="0.85546875" style="4" customWidth="1"/>
    <col min="5249" max="5249" width="7.7109375" style="4" customWidth="1"/>
    <col min="5250" max="5250" width="8.28515625" style="4" customWidth="1"/>
    <col min="5251" max="5292" width="9.140625" style="4" customWidth="1"/>
    <col min="5293" max="5491" width="9.140625" style="4"/>
    <col min="5492" max="5493" width="9.140625" style="4" customWidth="1"/>
    <col min="5494" max="5494" width="81.85546875" style="4" customWidth="1"/>
    <col min="5495" max="5495" width="45.5703125" style="4" customWidth="1"/>
    <col min="5496" max="5496" width="0.85546875" style="4" customWidth="1"/>
    <col min="5497" max="5497" width="7.7109375" style="4" customWidth="1"/>
    <col min="5498" max="5498" width="8.28515625" style="4" customWidth="1"/>
    <col min="5499" max="5499" width="9.140625" style="4" customWidth="1"/>
    <col min="5500" max="5500" width="0.85546875" style="4" customWidth="1"/>
    <col min="5501" max="5501" width="7.7109375" style="4" customWidth="1"/>
    <col min="5502" max="5502" width="8.28515625" style="4" customWidth="1"/>
    <col min="5503" max="5503" width="9.140625" style="4" customWidth="1"/>
    <col min="5504" max="5504" width="0.85546875" style="4" customWidth="1"/>
    <col min="5505" max="5505" width="7.7109375" style="4" customWidth="1"/>
    <col min="5506" max="5506" width="8.28515625" style="4" customWidth="1"/>
    <col min="5507" max="5548" width="9.140625" style="4" customWidth="1"/>
    <col min="5549" max="5747" width="9.140625" style="4"/>
    <col min="5748" max="5749" width="9.140625" style="4" customWidth="1"/>
    <col min="5750" max="5750" width="81.85546875" style="4" customWidth="1"/>
    <col min="5751" max="5751" width="45.5703125" style="4" customWidth="1"/>
    <col min="5752" max="5752" width="0.85546875" style="4" customWidth="1"/>
    <col min="5753" max="5753" width="7.7109375" style="4" customWidth="1"/>
    <col min="5754" max="5754" width="8.28515625" style="4" customWidth="1"/>
    <col min="5755" max="5755" width="9.140625" style="4" customWidth="1"/>
    <col min="5756" max="5756" width="0.85546875" style="4" customWidth="1"/>
    <col min="5757" max="5757" width="7.7109375" style="4" customWidth="1"/>
    <col min="5758" max="5758" width="8.28515625" style="4" customWidth="1"/>
    <col min="5759" max="5759" width="9.140625" style="4" customWidth="1"/>
    <col min="5760" max="5760" width="0.85546875" style="4" customWidth="1"/>
    <col min="5761" max="5761" width="7.7109375" style="4" customWidth="1"/>
    <col min="5762" max="5762" width="8.28515625" style="4" customWidth="1"/>
    <col min="5763" max="5804" width="9.140625" style="4" customWidth="1"/>
    <col min="5805" max="6003" width="9.140625" style="4"/>
    <col min="6004" max="6005" width="9.140625" style="4" customWidth="1"/>
    <col min="6006" max="6006" width="81.85546875" style="4" customWidth="1"/>
    <col min="6007" max="6007" width="45.5703125" style="4" customWidth="1"/>
    <col min="6008" max="6008" width="0.85546875" style="4" customWidth="1"/>
    <col min="6009" max="6009" width="7.7109375" style="4" customWidth="1"/>
    <col min="6010" max="6010" width="8.28515625" style="4" customWidth="1"/>
    <col min="6011" max="6011" width="9.140625" style="4" customWidth="1"/>
    <col min="6012" max="6012" width="0.85546875" style="4" customWidth="1"/>
    <col min="6013" max="6013" width="7.7109375" style="4" customWidth="1"/>
    <col min="6014" max="6014" width="8.28515625" style="4" customWidth="1"/>
    <col min="6015" max="6015" width="9.140625" style="4" customWidth="1"/>
    <col min="6016" max="6016" width="0.85546875" style="4" customWidth="1"/>
    <col min="6017" max="6017" width="7.7109375" style="4" customWidth="1"/>
    <col min="6018" max="6018" width="8.28515625" style="4" customWidth="1"/>
    <col min="6019" max="6060" width="9.140625" style="4" customWidth="1"/>
    <col min="6061" max="6259" width="9.140625" style="4"/>
    <col min="6260" max="6261" width="9.140625" style="4" customWidth="1"/>
    <col min="6262" max="6262" width="81.85546875" style="4" customWidth="1"/>
    <col min="6263" max="6263" width="45.5703125" style="4" customWidth="1"/>
    <col min="6264" max="6264" width="0.85546875" style="4" customWidth="1"/>
    <col min="6265" max="6265" width="7.7109375" style="4" customWidth="1"/>
    <col min="6266" max="6266" width="8.28515625" style="4" customWidth="1"/>
    <col min="6267" max="6267" width="9.140625" style="4" customWidth="1"/>
    <col min="6268" max="6268" width="0.85546875" style="4" customWidth="1"/>
    <col min="6269" max="6269" width="7.7109375" style="4" customWidth="1"/>
    <col min="6270" max="6270" width="8.28515625" style="4" customWidth="1"/>
    <col min="6271" max="6271" width="9.140625" style="4" customWidth="1"/>
    <col min="6272" max="6272" width="0.85546875" style="4" customWidth="1"/>
    <col min="6273" max="6273" width="7.7109375" style="4" customWidth="1"/>
    <col min="6274" max="6274" width="8.28515625" style="4" customWidth="1"/>
    <col min="6275" max="6316" width="9.140625" style="4" customWidth="1"/>
    <col min="6317" max="6515" width="9.140625" style="4"/>
    <col min="6516" max="6517" width="9.140625" style="4" customWidth="1"/>
    <col min="6518" max="6518" width="81.85546875" style="4" customWidth="1"/>
    <col min="6519" max="6519" width="45.5703125" style="4" customWidth="1"/>
    <col min="6520" max="6520" width="0.85546875" style="4" customWidth="1"/>
    <col min="6521" max="6521" width="7.7109375" style="4" customWidth="1"/>
    <col min="6522" max="6522" width="8.28515625" style="4" customWidth="1"/>
    <col min="6523" max="6523" width="9.140625" style="4" customWidth="1"/>
    <col min="6524" max="6524" width="0.85546875" style="4" customWidth="1"/>
    <col min="6525" max="6525" width="7.7109375" style="4" customWidth="1"/>
    <col min="6526" max="6526" width="8.28515625" style="4" customWidth="1"/>
    <col min="6527" max="6527" width="9.140625" style="4" customWidth="1"/>
    <col min="6528" max="6528" width="0.85546875" style="4" customWidth="1"/>
    <col min="6529" max="6529" width="7.7109375" style="4" customWidth="1"/>
    <col min="6530" max="6530" width="8.28515625" style="4" customWidth="1"/>
    <col min="6531" max="6572" width="9.140625" style="4" customWidth="1"/>
    <col min="6573" max="6771" width="9.140625" style="4"/>
    <col min="6772" max="6773" width="9.140625" style="4" customWidth="1"/>
    <col min="6774" max="6774" width="81.85546875" style="4" customWidth="1"/>
    <col min="6775" max="6775" width="45.5703125" style="4" customWidth="1"/>
    <col min="6776" max="6776" width="0.85546875" style="4" customWidth="1"/>
    <col min="6777" max="6777" width="7.7109375" style="4" customWidth="1"/>
    <col min="6778" max="6778" width="8.28515625" style="4" customWidth="1"/>
    <col min="6779" max="6779" width="9.140625" style="4" customWidth="1"/>
    <col min="6780" max="6780" width="0.85546875" style="4" customWidth="1"/>
    <col min="6781" max="6781" width="7.7109375" style="4" customWidth="1"/>
    <col min="6782" max="6782" width="8.28515625" style="4" customWidth="1"/>
    <col min="6783" max="6783" width="9.140625" style="4" customWidth="1"/>
    <col min="6784" max="6784" width="0.85546875" style="4" customWidth="1"/>
    <col min="6785" max="6785" width="7.7109375" style="4" customWidth="1"/>
    <col min="6786" max="6786" width="8.28515625" style="4" customWidth="1"/>
    <col min="6787" max="6828" width="9.140625" style="4" customWidth="1"/>
    <col min="6829" max="7027" width="9.140625" style="4"/>
    <col min="7028" max="7029" width="9.140625" style="4" customWidth="1"/>
    <col min="7030" max="7030" width="81.85546875" style="4" customWidth="1"/>
    <col min="7031" max="7031" width="45.5703125" style="4" customWidth="1"/>
    <col min="7032" max="7032" width="0.85546875" style="4" customWidth="1"/>
    <col min="7033" max="7033" width="7.7109375" style="4" customWidth="1"/>
    <col min="7034" max="7034" width="8.28515625" style="4" customWidth="1"/>
    <col min="7035" max="7035" width="9.140625" style="4" customWidth="1"/>
    <col min="7036" max="7036" width="0.85546875" style="4" customWidth="1"/>
    <col min="7037" max="7037" width="7.7109375" style="4" customWidth="1"/>
    <col min="7038" max="7038" width="8.28515625" style="4" customWidth="1"/>
    <col min="7039" max="7039" width="9.140625" style="4" customWidth="1"/>
    <col min="7040" max="7040" width="0.85546875" style="4" customWidth="1"/>
    <col min="7041" max="7041" width="7.7109375" style="4" customWidth="1"/>
    <col min="7042" max="7042" width="8.28515625" style="4" customWidth="1"/>
    <col min="7043" max="7084" width="9.140625" style="4" customWidth="1"/>
    <col min="7085" max="7283" width="9.140625" style="4"/>
    <col min="7284" max="7285" width="9.140625" style="4" customWidth="1"/>
    <col min="7286" max="7286" width="81.85546875" style="4" customWidth="1"/>
    <col min="7287" max="7287" width="45.5703125" style="4" customWidth="1"/>
    <col min="7288" max="7288" width="0.85546875" style="4" customWidth="1"/>
    <col min="7289" max="7289" width="7.7109375" style="4" customWidth="1"/>
    <col min="7290" max="7290" width="8.28515625" style="4" customWidth="1"/>
    <col min="7291" max="7291" width="9.140625" style="4" customWidth="1"/>
    <col min="7292" max="7292" width="0.85546875" style="4" customWidth="1"/>
    <col min="7293" max="7293" width="7.7109375" style="4" customWidth="1"/>
    <col min="7294" max="7294" width="8.28515625" style="4" customWidth="1"/>
    <col min="7295" max="7295" width="9.140625" style="4" customWidth="1"/>
    <col min="7296" max="7296" width="0.85546875" style="4" customWidth="1"/>
    <col min="7297" max="7297" width="7.7109375" style="4" customWidth="1"/>
    <col min="7298" max="7298" width="8.28515625" style="4" customWidth="1"/>
    <col min="7299" max="7340" width="9.140625" style="4" customWidth="1"/>
    <col min="7341" max="7539" width="9.140625" style="4"/>
    <col min="7540" max="7541" width="9.140625" style="4" customWidth="1"/>
    <col min="7542" max="7542" width="81.85546875" style="4" customWidth="1"/>
    <col min="7543" max="7543" width="45.5703125" style="4" customWidth="1"/>
    <col min="7544" max="7544" width="0.85546875" style="4" customWidth="1"/>
    <col min="7545" max="7545" width="7.7109375" style="4" customWidth="1"/>
    <col min="7546" max="7546" width="8.28515625" style="4" customWidth="1"/>
    <col min="7547" max="7547" width="9.140625" style="4" customWidth="1"/>
    <col min="7548" max="7548" width="0.85546875" style="4" customWidth="1"/>
    <col min="7549" max="7549" width="7.7109375" style="4" customWidth="1"/>
    <col min="7550" max="7550" width="8.28515625" style="4" customWidth="1"/>
    <col min="7551" max="7551" width="9.140625" style="4" customWidth="1"/>
    <col min="7552" max="7552" width="0.85546875" style="4" customWidth="1"/>
    <col min="7553" max="7553" width="7.7109375" style="4" customWidth="1"/>
    <col min="7554" max="7554" width="8.28515625" style="4" customWidth="1"/>
    <col min="7555" max="7596" width="9.140625" style="4" customWidth="1"/>
    <col min="7597" max="7795" width="9.140625" style="4"/>
    <col min="7796" max="7797" width="9.140625" style="4" customWidth="1"/>
    <col min="7798" max="7798" width="81.85546875" style="4" customWidth="1"/>
    <col min="7799" max="7799" width="45.5703125" style="4" customWidth="1"/>
    <col min="7800" max="7800" width="0.85546875" style="4" customWidth="1"/>
    <col min="7801" max="7801" width="7.7109375" style="4" customWidth="1"/>
    <col min="7802" max="7802" width="8.28515625" style="4" customWidth="1"/>
    <col min="7803" max="7803" width="9.140625" style="4" customWidth="1"/>
    <col min="7804" max="7804" width="0.85546875" style="4" customWidth="1"/>
    <col min="7805" max="7805" width="7.7109375" style="4" customWidth="1"/>
    <col min="7806" max="7806" width="8.28515625" style="4" customWidth="1"/>
    <col min="7807" max="7807" width="9.140625" style="4" customWidth="1"/>
    <col min="7808" max="7808" width="0.85546875" style="4" customWidth="1"/>
    <col min="7809" max="7809" width="7.7109375" style="4" customWidth="1"/>
    <col min="7810" max="7810" width="8.28515625" style="4" customWidth="1"/>
    <col min="7811" max="7852" width="9.140625" style="4" customWidth="1"/>
    <col min="7853" max="8051" width="9.140625" style="4"/>
    <col min="8052" max="8053" width="9.140625" style="4" customWidth="1"/>
    <col min="8054" max="8054" width="81.85546875" style="4" customWidth="1"/>
    <col min="8055" max="8055" width="45.5703125" style="4" customWidth="1"/>
    <col min="8056" max="8056" width="0.85546875" style="4" customWidth="1"/>
    <col min="8057" max="8057" width="7.7109375" style="4" customWidth="1"/>
    <col min="8058" max="8058" width="8.28515625" style="4" customWidth="1"/>
    <col min="8059" max="8059" width="9.140625" style="4" customWidth="1"/>
    <col min="8060" max="8060" width="0.85546875" style="4" customWidth="1"/>
    <col min="8061" max="8061" width="7.7109375" style="4" customWidth="1"/>
    <col min="8062" max="8062" width="8.28515625" style="4" customWidth="1"/>
    <col min="8063" max="8063" width="9.140625" style="4" customWidth="1"/>
    <col min="8064" max="8064" width="0.85546875" style="4" customWidth="1"/>
    <col min="8065" max="8065" width="7.7109375" style="4" customWidth="1"/>
    <col min="8066" max="8066" width="8.28515625" style="4" customWidth="1"/>
    <col min="8067" max="8108" width="9.140625" style="4" customWidth="1"/>
    <col min="8109" max="8307" width="9.140625" style="4"/>
    <col min="8308" max="8309" width="9.140625" style="4" customWidth="1"/>
    <col min="8310" max="8310" width="81.85546875" style="4" customWidth="1"/>
    <col min="8311" max="8311" width="45.5703125" style="4" customWidth="1"/>
    <col min="8312" max="8312" width="0.85546875" style="4" customWidth="1"/>
    <col min="8313" max="8313" width="7.7109375" style="4" customWidth="1"/>
    <col min="8314" max="8314" width="8.28515625" style="4" customWidth="1"/>
    <col min="8315" max="8315" width="9.140625" style="4" customWidth="1"/>
    <col min="8316" max="8316" width="0.85546875" style="4" customWidth="1"/>
    <col min="8317" max="8317" width="7.7109375" style="4" customWidth="1"/>
    <col min="8318" max="8318" width="8.28515625" style="4" customWidth="1"/>
    <col min="8319" max="8319" width="9.140625" style="4" customWidth="1"/>
    <col min="8320" max="8320" width="0.85546875" style="4" customWidth="1"/>
    <col min="8321" max="8321" width="7.7109375" style="4" customWidth="1"/>
    <col min="8322" max="8322" width="8.28515625" style="4" customWidth="1"/>
    <col min="8323" max="8364" width="9.140625" style="4" customWidth="1"/>
    <col min="8365" max="8563" width="9.140625" style="4"/>
    <col min="8564" max="8565" width="9.140625" style="4" customWidth="1"/>
    <col min="8566" max="8566" width="81.85546875" style="4" customWidth="1"/>
    <col min="8567" max="8567" width="45.5703125" style="4" customWidth="1"/>
    <col min="8568" max="8568" width="0.85546875" style="4" customWidth="1"/>
    <col min="8569" max="8569" width="7.7109375" style="4" customWidth="1"/>
    <col min="8570" max="8570" width="8.28515625" style="4" customWidth="1"/>
    <col min="8571" max="8571" width="9.140625" style="4" customWidth="1"/>
    <col min="8572" max="8572" width="0.85546875" style="4" customWidth="1"/>
    <col min="8573" max="8573" width="7.7109375" style="4" customWidth="1"/>
    <col min="8574" max="8574" width="8.28515625" style="4" customWidth="1"/>
    <col min="8575" max="8575" width="9.140625" style="4" customWidth="1"/>
    <col min="8576" max="8576" width="0.85546875" style="4" customWidth="1"/>
    <col min="8577" max="8577" width="7.7109375" style="4" customWidth="1"/>
    <col min="8578" max="8578" width="8.28515625" style="4" customWidth="1"/>
    <col min="8579" max="8620" width="9.140625" style="4" customWidth="1"/>
    <col min="8621" max="8819" width="9.140625" style="4"/>
    <col min="8820" max="8821" width="9.140625" style="4" customWidth="1"/>
    <col min="8822" max="8822" width="81.85546875" style="4" customWidth="1"/>
    <col min="8823" max="8823" width="45.5703125" style="4" customWidth="1"/>
    <col min="8824" max="8824" width="0.85546875" style="4" customWidth="1"/>
    <col min="8825" max="8825" width="7.7109375" style="4" customWidth="1"/>
    <col min="8826" max="8826" width="8.28515625" style="4" customWidth="1"/>
    <col min="8827" max="8827" width="9.140625" style="4" customWidth="1"/>
    <col min="8828" max="8828" width="0.85546875" style="4" customWidth="1"/>
    <col min="8829" max="8829" width="7.7109375" style="4" customWidth="1"/>
    <col min="8830" max="8830" width="8.28515625" style="4" customWidth="1"/>
    <col min="8831" max="8831" width="9.140625" style="4" customWidth="1"/>
    <col min="8832" max="8832" width="0.85546875" style="4" customWidth="1"/>
    <col min="8833" max="8833" width="7.7109375" style="4" customWidth="1"/>
    <col min="8834" max="8834" width="8.28515625" style="4" customWidth="1"/>
    <col min="8835" max="8876" width="9.140625" style="4" customWidth="1"/>
    <col min="8877" max="9075" width="9.140625" style="4"/>
    <col min="9076" max="9077" width="9.140625" style="4" customWidth="1"/>
    <col min="9078" max="9078" width="81.85546875" style="4" customWidth="1"/>
    <col min="9079" max="9079" width="45.5703125" style="4" customWidth="1"/>
    <col min="9080" max="9080" width="0.85546875" style="4" customWidth="1"/>
    <col min="9081" max="9081" width="7.7109375" style="4" customWidth="1"/>
    <col min="9082" max="9082" width="8.28515625" style="4" customWidth="1"/>
    <col min="9083" max="9083" width="9.140625" style="4" customWidth="1"/>
    <col min="9084" max="9084" width="0.85546875" style="4" customWidth="1"/>
    <col min="9085" max="9085" width="7.7109375" style="4" customWidth="1"/>
    <col min="9086" max="9086" width="8.28515625" style="4" customWidth="1"/>
    <col min="9087" max="9087" width="9.140625" style="4" customWidth="1"/>
    <col min="9088" max="9088" width="0.85546875" style="4" customWidth="1"/>
    <col min="9089" max="9089" width="7.7109375" style="4" customWidth="1"/>
    <col min="9090" max="9090" width="8.28515625" style="4" customWidth="1"/>
    <col min="9091" max="9132" width="9.140625" style="4" customWidth="1"/>
    <col min="9133" max="9331" width="9.140625" style="4"/>
    <col min="9332" max="9333" width="9.140625" style="4" customWidth="1"/>
    <col min="9334" max="9334" width="81.85546875" style="4" customWidth="1"/>
    <col min="9335" max="9335" width="45.5703125" style="4" customWidth="1"/>
    <col min="9336" max="9336" width="0.85546875" style="4" customWidth="1"/>
    <col min="9337" max="9337" width="7.7109375" style="4" customWidth="1"/>
    <col min="9338" max="9338" width="8.28515625" style="4" customWidth="1"/>
    <col min="9339" max="9339" width="9.140625" style="4" customWidth="1"/>
    <col min="9340" max="9340" width="0.85546875" style="4" customWidth="1"/>
    <col min="9341" max="9341" width="7.7109375" style="4" customWidth="1"/>
    <col min="9342" max="9342" width="8.28515625" style="4" customWidth="1"/>
    <col min="9343" max="9343" width="9.140625" style="4" customWidth="1"/>
    <col min="9344" max="9344" width="0.85546875" style="4" customWidth="1"/>
    <col min="9345" max="9345" width="7.7109375" style="4" customWidth="1"/>
    <col min="9346" max="9346" width="8.28515625" style="4" customWidth="1"/>
    <col min="9347" max="9388" width="9.140625" style="4" customWidth="1"/>
    <col min="9389" max="9587" width="9.140625" style="4"/>
    <col min="9588" max="9589" width="9.140625" style="4" customWidth="1"/>
    <col min="9590" max="9590" width="81.85546875" style="4" customWidth="1"/>
    <col min="9591" max="9591" width="45.5703125" style="4" customWidth="1"/>
    <col min="9592" max="9592" width="0.85546875" style="4" customWidth="1"/>
    <col min="9593" max="9593" width="7.7109375" style="4" customWidth="1"/>
    <col min="9594" max="9594" width="8.28515625" style="4" customWidth="1"/>
    <col min="9595" max="9595" width="9.140625" style="4" customWidth="1"/>
    <col min="9596" max="9596" width="0.85546875" style="4" customWidth="1"/>
    <col min="9597" max="9597" width="7.7109375" style="4" customWidth="1"/>
    <col min="9598" max="9598" width="8.28515625" style="4" customWidth="1"/>
    <col min="9599" max="9599" width="9.140625" style="4" customWidth="1"/>
    <col min="9600" max="9600" width="0.85546875" style="4" customWidth="1"/>
    <col min="9601" max="9601" width="7.7109375" style="4" customWidth="1"/>
    <col min="9602" max="9602" width="8.28515625" style="4" customWidth="1"/>
    <col min="9603" max="9644" width="9.140625" style="4" customWidth="1"/>
    <col min="9645" max="9843" width="9.140625" style="4"/>
    <col min="9844" max="9845" width="9.140625" style="4" customWidth="1"/>
    <col min="9846" max="9846" width="81.85546875" style="4" customWidth="1"/>
    <col min="9847" max="9847" width="45.5703125" style="4" customWidth="1"/>
    <col min="9848" max="9848" width="0.85546875" style="4" customWidth="1"/>
    <col min="9849" max="9849" width="7.7109375" style="4" customWidth="1"/>
    <col min="9850" max="9850" width="8.28515625" style="4" customWidth="1"/>
    <col min="9851" max="9851" width="9.140625" style="4" customWidth="1"/>
    <col min="9852" max="9852" width="0.85546875" style="4" customWidth="1"/>
    <col min="9853" max="9853" width="7.7109375" style="4" customWidth="1"/>
    <col min="9854" max="9854" width="8.28515625" style="4" customWidth="1"/>
    <col min="9855" max="9855" width="9.140625" style="4" customWidth="1"/>
    <col min="9856" max="9856" width="0.85546875" style="4" customWidth="1"/>
    <col min="9857" max="9857" width="7.7109375" style="4" customWidth="1"/>
    <col min="9858" max="9858" width="8.28515625" style="4" customWidth="1"/>
    <col min="9859" max="9900" width="9.140625" style="4" customWidth="1"/>
    <col min="9901" max="10099" width="9.140625" style="4"/>
    <col min="10100" max="10101" width="9.140625" style="4" customWidth="1"/>
    <col min="10102" max="10102" width="81.85546875" style="4" customWidth="1"/>
    <col min="10103" max="10103" width="45.5703125" style="4" customWidth="1"/>
    <col min="10104" max="10104" width="0.85546875" style="4" customWidth="1"/>
    <col min="10105" max="10105" width="7.7109375" style="4" customWidth="1"/>
    <col min="10106" max="10106" width="8.28515625" style="4" customWidth="1"/>
    <col min="10107" max="10107" width="9.140625" style="4" customWidth="1"/>
    <col min="10108" max="10108" width="0.85546875" style="4" customWidth="1"/>
    <col min="10109" max="10109" width="7.7109375" style="4" customWidth="1"/>
    <col min="10110" max="10110" width="8.28515625" style="4" customWidth="1"/>
    <col min="10111" max="10111" width="9.140625" style="4" customWidth="1"/>
    <col min="10112" max="10112" width="0.85546875" style="4" customWidth="1"/>
    <col min="10113" max="10113" width="7.7109375" style="4" customWidth="1"/>
    <col min="10114" max="10114" width="8.28515625" style="4" customWidth="1"/>
    <col min="10115" max="10156" width="9.140625" style="4" customWidth="1"/>
    <col min="10157" max="10355" width="9.140625" style="4"/>
    <col min="10356" max="10357" width="9.140625" style="4" customWidth="1"/>
    <col min="10358" max="10358" width="81.85546875" style="4" customWidth="1"/>
    <col min="10359" max="10359" width="45.5703125" style="4" customWidth="1"/>
    <col min="10360" max="10360" width="0.85546875" style="4" customWidth="1"/>
    <col min="10361" max="10361" width="7.7109375" style="4" customWidth="1"/>
    <col min="10362" max="10362" width="8.28515625" style="4" customWidth="1"/>
    <col min="10363" max="10363" width="9.140625" style="4" customWidth="1"/>
    <col min="10364" max="10364" width="0.85546875" style="4" customWidth="1"/>
    <col min="10365" max="10365" width="7.7109375" style="4" customWidth="1"/>
    <col min="10366" max="10366" width="8.28515625" style="4" customWidth="1"/>
    <col min="10367" max="10367" width="9.140625" style="4" customWidth="1"/>
    <col min="10368" max="10368" width="0.85546875" style="4" customWidth="1"/>
    <col min="10369" max="10369" width="7.7109375" style="4" customWidth="1"/>
    <col min="10370" max="10370" width="8.28515625" style="4" customWidth="1"/>
    <col min="10371" max="10412" width="9.140625" style="4" customWidth="1"/>
    <col min="10413" max="10611" width="9.140625" style="4"/>
    <col min="10612" max="10613" width="9.140625" style="4" customWidth="1"/>
    <col min="10614" max="10614" width="81.85546875" style="4" customWidth="1"/>
    <col min="10615" max="10615" width="45.5703125" style="4" customWidth="1"/>
    <col min="10616" max="10616" width="0.85546875" style="4" customWidth="1"/>
    <col min="10617" max="10617" width="7.7109375" style="4" customWidth="1"/>
    <col min="10618" max="10618" width="8.28515625" style="4" customWidth="1"/>
    <col min="10619" max="10619" width="9.140625" style="4" customWidth="1"/>
    <col min="10620" max="10620" width="0.85546875" style="4" customWidth="1"/>
    <col min="10621" max="10621" width="7.7109375" style="4" customWidth="1"/>
    <col min="10622" max="10622" width="8.28515625" style="4" customWidth="1"/>
    <col min="10623" max="10623" width="9.140625" style="4" customWidth="1"/>
    <col min="10624" max="10624" width="0.85546875" style="4" customWidth="1"/>
    <col min="10625" max="10625" width="7.7109375" style="4" customWidth="1"/>
    <col min="10626" max="10626" width="8.28515625" style="4" customWidth="1"/>
    <col min="10627" max="10668" width="9.140625" style="4" customWidth="1"/>
    <col min="10669" max="10867" width="9.140625" style="4"/>
    <col min="10868" max="10869" width="9.140625" style="4" customWidth="1"/>
    <col min="10870" max="10870" width="81.85546875" style="4" customWidth="1"/>
    <col min="10871" max="10871" width="45.5703125" style="4" customWidth="1"/>
    <col min="10872" max="10872" width="0.85546875" style="4" customWidth="1"/>
    <col min="10873" max="10873" width="7.7109375" style="4" customWidth="1"/>
    <col min="10874" max="10874" width="8.28515625" style="4" customWidth="1"/>
    <col min="10875" max="10875" width="9.140625" style="4" customWidth="1"/>
    <col min="10876" max="10876" width="0.85546875" style="4" customWidth="1"/>
    <col min="10877" max="10877" width="7.7109375" style="4" customWidth="1"/>
    <col min="10878" max="10878" width="8.28515625" style="4" customWidth="1"/>
    <col min="10879" max="10879" width="9.140625" style="4" customWidth="1"/>
    <col min="10880" max="10880" width="0.85546875" style="4" customWidth="1"/>
    <col min="10881" max="10881" width="7.7109375" style="4" customWidth="1"/>
    <col min="10882" max="10882" width="8.28515625" style="4" customWidth="1"/>
    <col min="10883" max="10924" width="9.140625" style="4" customWidth="1"/>
    <col min="10925" max="11123" width="9.140625" style="4"/>
    <col min="11124" max="11125" width="9.140625" style="4" customWidth="1"/>
    <col min="11126" max="11126" width="81.85546875" style="4" customWidth="1"/>
    <col min="11127" max="11127" width="45.5703125" style="4" customWidth="1"/>
    <col min="11128" max="11128" width="0.85546875" style="4" customWidth="1"/>
    <col min="11129" max="11129" width="7.7109375" style="4" customWidth="1"/>
    <col min="11130" max="11130" width="8.28515625" style="4" customWidth="1"/>
    <col min="11131" max="11131" width="9.140625" style="4" customWidth="1"/>
    <col min="11132" max="11132" width="0.85546875" style="4" customWidth="1"/>
    <col min="11133" max="11133" width="7.7109375" style="4" customWidth="1"/>
    <col min="11134" max="11134" width="8.28515625" style="4" customWidth="1"/>
    <col min="11135" max="11135" width="9.140625" style="4" customWidth="1"/>
    <col min="11136" max="11136" width="0.85546875" style="4" customWidth="1"/>
    <col min="11137" max="11137" width="7.7109375" style="4" customWidth="1"/>
    <col min="11138" max="11138" width="8.28515625" style="4" customWidth="1"/>
    <col min="11139" max="11180" width="9.140625" style="4" customWidth="1"/>
    <col min="11181" max="11379" width="9.140625" style="4"/>
    <col min="11380" max="11381" width="9.140625" style="4" customWidth="1"/>
    <col min="11382" max="11382" width="81.85546875" style="4" customWidth="1"/>
    <col min="11383" max="11383" width="45.5703125" style="4" customWidth="1"/>
    <col min="11384" max="11384" width="0.85546875" style="4" customWidth="1"/>
    <col min="11385" max="11385" width="7.7109375" style="4" customWidth="1"/>
    <col min="11386" max="11386" width="8.28515625" style="4" customWidth="1"/>
    <col min="11387" max="11387" width="9.140625" style="4" customWidth="1"/>
    <col min="11388" max="11388" width="0.85546875" style="4" customWidth="1"/>
    <col min="11389" max="11389" width="7.7109375" style="4" customWidth="1"/>
    <col min="11390" max="11390" width="8.28515625" style="4" customWidth="1"/>
    <col min="11391" max="11391" width="9.140625" style="4" customWidth="1"/>
    <col min="11392" max="11392" width="0.85546875" style="4" customWidth="1"/>
    <col min="11393" max="11393" width="7.7109375" style="4" customWidth="1"/>
    <col min="11394" max="11394" width="8.28515625" style="4" customWidth="1"/>
    <col min="11395" max="11436" width="9.140625" style="4" customWidth="1"/>
    <col min="11437" max="11635" width="9.140625" style="4"/>
    <col min="11636" max="11637" width="9.140625" style="4" customWidth="1"/>
    <col min="11638" max="11638" width="81.85546875" style="4" customWidth="1"/>
    <col min="11639" max="11639" width="45.5703125" style="4" customWidth="1"/>
    <col min="11640" max="11640" width="0.85546875" style="4" customWidth="1"/>
    <col min="11641" max="11641" width="7.7109375" style="4" customWidth="1"/>
    <col min="11642" max="11642" width="8.28515625" style="4" customWidth="1"/>
    <col min="11643" max="11643" width="9.140625" style="4" customWidth="1"/>
    <col min="11644" max="11644" width="0.85546875" style="4" customWidth="1"/>
    <col min="11645" max="11645" width="7.7109375" style="4" customWidth="1"/>
    <col min="11646" max="11646" width="8.28515625" style="4" customWidth="1"/>
    <col min="11647" max="11647" width="9.140625" style="4" customWidth="1"/>
    <col min="11648" max="11648" width="0.85546875" style="4" customWidth="1"/>
    <col min="11649" max="11649" width="7.7109375" style="4" customWidth="1"/>
    <col min="11650" max="11650" width="8.28515625" style="4" customWidth="1"/>
    <col min="11651" max="11692" width="9.140625" style="4" customWidth="1"/>
    <col min="11693" max="11891" width="9.140625" style="4"/>
    <col min="11892" max="11893" width="9.140625" style="4" customWidth="1"/>
    <col min="11894" max="11894" width="81.85546875" style="4" customWidth="1"/>
    <col min="11895" max="11895" width="45.5703125" style="4" customWidth="1"/>
    <col min="11896" max="11896" width="0.85546875" style="4" customWidth="1"/>
    <col min="11897" max="11897" width="7.7109375" style="4" customWidth="1"/>
    <col min="11898" max="11898" width="8.28515625" style="4" customWidth="1"/>
    <col min="11899" max="11899" width="9.140625" style="4" customWidth="1"/>
    <col min="11900" max="11900" width="0.85546875" style="4" customWidth="1"/>
    <col min="11901" max="11901" width="7.7109375" style="4" customWidth="1"/>
    <col min="11902" max="11902" width="8.28515625" style="4" customWidth="1"/>
    <col min="11903" max="11903" width="9.140625" style="4" customWidth="1"/>
    <col min="11904" max="11904" width="0.85546875" style="4" customWidth="1"/>
    <col min="11905" max="11905" width="7.7109375" style="4" customWidth="1"/>
    <col min="11906" max="11906" width="8.28515625" style="4" customWidth="1"/>
    <col min="11907" max="11948" width="9.140625" style="4" customWidth="1"/>
    <col min="11949" max="12147" width="9.140625" style="4"/>
    <col min="12148" max="12149" width="9.140625" style="4" customWidth="1"/>
    <col min="12150" max="12150" width="81.85546875" style="4" customWidth="1"/>
    <col min="12151" max="12151" width="45.5703125" style="4" customWidth="1"/>
    <col min="12152" max="12152" width="0.85546875" style="4" customWidth="1"/>
    <col min="12153" max="12153" width="7.7109375" style="4" customWidth="1"/>
    <col min="12154" max="12154" width="8.28515625" style="4" customWidth="1"/>
    <col min="12155" max="12155" width="9.140625" style="4" customWidth="1"/>
    <col min="12156" max="12156" width="0.85546875" style="4" customWidth="1"/>
    <col min="12157" max="12157" width="7.7109375" style="4" customWidth="1"/>
    <col min="12158" max="12158" width="8.28515625" style="4" customWidth="1"/>
    <col min="12159" max="12159" width="9.140625" style="4" customWidth="1"/>
    <col min="12160" max="12160" width="0.85546875" style="4" customWidth="1"/>
    <col min="12161" max="12161" width="7.7109375" style="4" customWidth="1"/>
    <col min="12162" max="12162" width="8.28515625" style="4" customWidth="1"/>
    <col min="12163" max="12204" width="9.140625" style="4" customWidth="1"/>
    <col min="12205" max="12403" width="9.140625" style="4"/>
    <col min="12404" max="12405" width="9.140625" style="4" customWidth="1"/>
    <col min="12406" max="12406" width="81.85546875" style="4" customWidth="1"/>
    <col min="12407" max="12407" width="45.5703125" style="4" customWidth="1"/>
    <col min="12408" max="12408" width="0.85546875" style="4" customWidth="1"/>
    <col min="12409" max="12409" width="7.7109375" style="4" customWidth="1"/>
    <col min="12410" max="12410" width="8.28515625" style="4" customWidth="1"/>
    <col min="12411" max="12411" width="9.140625" style="4" customWidth="1"/>
    <col min="12412" max="12412" width="0.85546875" style="4" customWidth="1"/>
    <col min="12413" max="12413" width="7.7109375" style="4" customWidth="1"/>
    <col min="12414" max="12414" width="8.28515625" style="4" customWidth="1"/>
    <col min="12415" max="12415" width="9.140625" style="4" customWidth="1"/>
    <col min="12416" max="12416" width="0.85546875" style="4" customWidth="1"/>
    <col min="12417" max="12417" width="7.7109375" style="4" customWidth="1"/>
    <col min="12418" max="12418" width="8.28515625" style="4" customWidth="1"/>
    <col min="12419" max="12460" width="9.140625" style="4" customWidth="1"/>
    <col min="12461" max="12659" width="9.140625" style="4"/>
    <col min="12660" max="12661" width="9.140625" style="4" customWidth="1"/>
    <col min="12662" max="12662" width="81.85546875" style="4" customWidth="1"/>
    <col min="12663" max="12663" width="45.5703125" style="4" customWidth="1"/>
    <col min="12664" max="12664" width="0.85546875" style="4" customWidth="1"/>
    <col min="12665" max="12665" width="7.7109375" style="4" customWidth="1"/>
    <col min="12666" max="12666" width="8.28515625" style="4" customWidth="1"/>
    <col min="12667" max="12667" width="9.140625" style="4" customWidth="1"/>
    <col min="12668" max="12668" width="0.85546875" style="4" customWidth="1"/>
    <col min="12669" max="12669" width="7.7109375" style="4" customWidth="1"/>
    <col min="12670" max="12670" width="8.28515625" style="4" customWidth="1"/>
    <col min="12671" max="12671" width="9.140625" style="4" customWidth="1"/>
    <col min="12672" max="12672" width="0.85546875" style="4" customWidth="1"/>
    <col min="12673" max="12673" width="7.7109375" style="4" customWidth="1"/>
    <col min="12674" max="12674" width="8.28515625" style="4" customWidth="1"/>
    <col min="12675" max="12716" width="9.140625" style="4" customWidth="1"/>
    <col min="12717" max="12915" width="9.140625" style="4"/>
    <col min="12916" max="12917" width="9.140625" style="4" customWidth="1"/>
    <col min="12918" max="12918" width="81.85546875" style="4" customWidth="1"/>
    <col min="12919" max="12919" width="45.5703125" style="4" customWidth="1"/>
    <col min="12920" max="12920" width="0.85546875" style="4" customWidth="1"/>
    <col min="12921" max="12921" width="7.7109375" style="4" customWidth="1"/>
    <col min="12922" max="12922" width="8.28515625" style="4" customWidth="1"/>
    <col min="12923" max="12923" width="9.140625" style="4" customWidth="1"/>
    <col min="12924" max="12924" width="0.85546875" style="4" customWidth="1"/>
    <col min="12925" max="12925" width="7.7109375" style="4" customWidth="1"/>
    <col min="12926" max="12926" width="8.28515625" style="4" customWidth="1"/>
    <col min="12927" max="12927" width="9.140625" style="4" customWidth="1"/>
    <col min="12928" max="12928" width="0.85546875" style="4" customWidth="1"/>
    <col min="12929" max="12929" width="7.7109375" style="4" customWidth="1"/>
    <col min="12930" max="12930" width="8.28515625" style="4" customWidth="1"/>
    <col min="12931" max="12972" width="9.140625" style="4" customWidth="1"/>
    <col min="12973" max="13171" width="9.140625" style="4"/>
    <col min="13172" max="13173" width="9.140625" style="4" customWidth="1"/>
    <col min="13174" max="13174" width="81.85546875" style="4" customWidth="1"/>
    <col min="13175" max="13175" width="45.5703125" style="4" customWidth="1"/>
    <col min="13176" max="13176" width="0.85546875" style="4" customWidth="1"/>
    <col min="13177" max="13177" width="7.7109375" style="4" customWidth="1"/>
    <col min="13178" max="13178" width="8.28515625" style="4" customWidth="1"/>
    <col min="13179" max="13179" width="9.140625" style="4" customWidth="1"/>
    <col min="13180" max="13180" width="0.85546875" style="4" customWidth="1"/>
    <col min="13181" max="13181" width="7.7109375" style="4" customWidth="1"/>
    <col min="13182" max="13182" width="8.28515625" style="4" customWidth="1"/>
    <col min="13183" max="13183" width="9.140625" style="4" customWidth="1"/>
    <col min="13184" max="13184" width="0.85546875" style="4" customWidth="1"/>
    <col min="13185" max="13185" width="7.7109375" style="4" customWidth="1"/>
    <col min="13186" max="13186" width="8.28515625" style="4" customWidth="1"/>
    <col min="13187" max="13228" width="9.140625" style="4" customWidth="1"/>
    <col min="13229" max="13427" width="9.140625" style="4"/>
    <col min="13428" max="13429" width="9.140625" style="4" customWidth="1"/>
    <col min="13430" max="13430" width="81.85546875" style="4" customWidth="1"/>
    <col min="13431" max="13431" width="45.5703125" style="4" customWidth="1"/>
    <col min="13432" max="13432" width="0.85546875" style="4" customWidth="1"/>
    <col min="13433" max="13433" width="7.7109375" style="4" customWidth="1"/>
    <col min="13434" max="13434" width="8.28515625" style="4" customWidth="1"/>
    <col min="13435" max="13435" width="9.140625" style="4" customWidth="1"/>
    <col min="13436" max="13436" width="0.85546875" style="4" customWidth="1"/>
    <col min="13437" max="13437" width="7.7109375" style="4" customWidth="1"/>
    <col min="13438" max="13438" width="8.28515625" style="4" customWidth="1"/>
    <col min="13439" max="13439" width="9.140625" style="4" customWidth="1"/>
    <col min="13440" max="13440" width="0.85546875" style="4" customWidth="1"/>
    <col min="13441" max="13441" width="7.7109375" style="4" customWidth="1"/>
    <col min="13442" max="13442" width="8.28515625" style="4" customWidth="1"/>
    <col min="13443" max="13484" width="9.140625" style="4" customWidth="1"/>
    <col min="13485" max="13683" width="9.140625" style="4"/>
    <col min="13684" max="13685" width="9.140625" style="4" customWidth="1"/>
    <col min="13686" max="13686" width="81.85546875" style="4" customWidth="1"/>
    <col min="13687" max="13687" width="45.5703125" style="4" customWidth="1"/>
    <col min="13688" max="13688" width="0.85546875" style="4" customWidth="1"/>
    <col min="13689" max="13689" width="7.7109375" style="4" customWidth="1"/>
    <col min="13690" max="13690" width="8.28515625" style="4" customWidth="1"/>
    <col min="13691" max="13691" width="9.140625" style="4" customWidth="1"/>
    <col min="13692" max="13692" width="0.85546875" style="4" customWidth="1"/>
    <col min="13693" max="13693" width="7.7109375" style="4" customWidth="1"/>
    <col min="13694" max="13694" width="8.28515625" style="4" customWidth="1"/>
    <col min="13695" max="13695" width="9.140625" style="4" customWidth="1"/>
    <col min="13696" max="13696" width="0.85546875" style="4" customWidth="1"/>
    <col min="13697" max="13697" width="7.7109375" style="4" customWidth="1"/>
    <col min="13698" max="13698" width="8.28515625" style="4" customWidth="1"/>
    <col min="13699" max="13740" width="9.140625" style="4" customWidth="1"/>
    <col min="13741" max="13939" width="9.140625" style="4"/>
    <col min="13940" max="13941" width="9.140625" style="4" customWidth="1"/>
    <col min="13942" max="13942" width="81.85546875" style="4" customWidth="1"/>
    <col min="13943" max="13943" width="45.5703125" style="4" customWidth="1"/>
    <col min="13944" max="13944" width="0.85546875" style="4" customWidth="1"/>
    <col min="13945" max="13945" width="7.7109375" style="4" customWidth="1"/>
    <col min="13946" max="13946" width="8.28515625" style="4" customWidth="1"/>
    <col min="13947" max="13947" width="9.140625" style="4" customWidth="1"/>
    <col min="13948" max="13948" width="0.85546875" style="4" customWidth="1"/>
    <col min="13949" max="13949" width="7.7109375" style="4" customWidth="1"/>
    <col min="13950" max="13950" width="8.28515625" style="4" customWidth="1"/>
    <col min="13951" max="13951" width="9.140625" style="4" customWidth="1"/>
    <col min="13952" max="13952" width="0.85546875" style="4" customWidth="1"/>
    <col min="13953" max="13953" width="7.7109375" style="4" customWidth="1"/>
    <col min="13954" max="13954" width="8.28515625" style="4" customWidth="1"/>
    <col min="13955" max="13996" width="9.140625" style="4" customWidth="1"/>
    <col min="13997" max="14195" width="9.140625" style="4"/>
    <col min="14196" max="14197" width="9.140625" style="4" customWidth="1"/>
    <col min="14198" max="14198" width="81.85546875" style="4" customWidth="1"/>
    <col min="14199" max="14199" width="45.5703125" style="4" customWidth="1"/>
    <col min="14200" max="14200" width="0.85546875" style="4" customWidth="1"/>
    <col min="14201" max="14201" width="7.7109375" style="4" customWidth="1"/>
    <col min="14202" max="14202" width="8.28515625" style="4" customWidth="1"/>
    <col min="14203" max="14203" width="9.140625" style="4" customWidth="1"/>
    <col min="14204" max="14204" width="0.85546875" style="4" customWidth="1"/>
    <col min="14205" max="14205" width="7.7109375" style="4" customWidth="1"/>
    <col min="14206" max="14206" width="8.28515625" style="4" customWidth="1"/>
    <col min="14207" max="14207" width="9.140625" style="4" customWidth="1"/>
    <col min="14208" max="14208" width="0.85546875" style="4" customWidth="1"/>
    <col min="14209" max="14209" width="7.7109375" style="4" customWidth="1"/>
    <col min="14210" max="14210" width="8.28515625" style="4" customWidth="1"/>
    <col min="14211" max="14252" width="9.140625" style="4" customWidth="1"/>
    <col min="14253" max="14451" width="9.140625" style="4"/>
    <col min="14452" max="14453" width="9.140625" style="4" customWidth="1"/>
    <col min="14454" max="14454" width="81.85546875" style="4" customWidth="1"/>
    <col min="14455" max="14455" width="45.5703125" style="4" customWidth="1"/>
    <col min="14456" max="14456" width="0.85546875" style="4" customWidth="1"/>
    <col min="14457" max="14457" width="7.7109375" style="4" customWidth="1"/>
    <col min="14458" max="14458" width="8.28515625" style="4" customWidth="1"/>
    <col min="14459" max="14459" width="9.140625" style="4" customWidth="1"/>
    <col min="14460" max="14460" width="0.85546875" style="4" customWidth="1"/>
    <col min="14461" max="14461" width="7.7109375" style="4" customWidth="1"/>
    <col min="14462" max="14462" width="8.28515625" style="4" customWidth="1"/>
    <col min="14463" max="14463" width="9.140625" style="4" customWidth="1"/>
    <col min="14464" max="14464" width="0.85546875" style="4" customWidth="1"/>
    <col min="14465" max="14465" width="7.7109375" style="4" customWidth="1"/>
    <col min="14466" max="14466" width="8.28515625" style="4" customWidth="1"/>
    <col min="14467" max="14508" width="9.140625" style="4" customWidth="1"/>
    <col min="14509" max="14707" width="9.140625" style="4"/>
    <col min="14708" max="14709" width="9.140625" style="4" customWidth="1"/>
    <col min="14710" max="14710" width="81.85546875" style="4" customWidth="1"/>
    <col min="14711" max="14711" width="45.5703125" style="4" customWidth="1"/>
    <col min="14712" max="14712" width="0.85546875" style="4" customWidth="1"/>
    <col min="14713" max="14713" width="7.7109375" style="4" customWidth="1"/>
    <col min="14714" max="14714" width="8.28515625" style="4" customWidth="1"/>
    <col min="14715" max="14715" width="9.140625" style="4" customWidth="1"/>
    <col min="14716" max="14716" width="0.85546875" style="4" customWidth="1"/>
    <col min="14717" max="14717" width="7.7109375" style="4" customWidth="1"/>
    <col min="14718" max="14718" width="8.28515625" style="4" customWidth="1"/>
    <col min="14719" max="14719" width="9.140625" style="4" customWidth="1"/>
    <col min="14720" max="14720" width="0.85546875" style="4" customWidth="1"/>
    <col min="14721" max="14721" width="7.7109375" style="4" customWidth="1"/>
    <col min="14722" max="14722" width="8.28515625" style="4" customWidth="1"/>
    <col min="14723" max="14764" width="9.140625" style="4" customWidth="1"/>
    <col min="14765" max="14963" width="9.140625" style="4"/>
    <col min="14964" max="14965" width="9.140625" style="4" customWidth="1"/>
    <col min="14966" max="14966" width="81.85546875" style="4" customWidth="1"/>
    <col min="14967" max="14967" width="45.5703125" style="4" customWidth="1"/>
    <col min="14968" max="14968" width="0.85546875" style="4" customWidth="1"/>
    <col min="14969" max="14969" width="7.7109375" style="4" customWidth="1"/>
    <col min="14970" max="14970" width="8.28515625" style="4" customWidth="1"/>
    <col min="14971" max="14971" width="9.140625" style="4" customWidth="1"/>
    <col min="14972" max="14972" width="0.85546875" style="4" customWidth="1"/>
    <col min="14973" max="14973" width="7.7109375" style="4" customWidth="1"/>
    <col min="14974" max="14974" width="8.28515625" style="4" customWidth="1"/>
    <col min="14975" max="14975" width="9.140625" style="4" customWidth="1"/>
    <col min="14976" max="14976" width="0.85546875" style="4" customWidth="1"/>
    <col min="14977" max="14977" width="7.7109375" style="4" customWidth="1"/>
    <col min="14978" max="14978" width="8.28515625" style="4" customWidth="1"/>
    <col min="14979" max="15020" width="9.140625" style="4" customWidth="1"/>
    <col min="15021" max="15219" width="9.140625" style="4"/>
    <col min="15220" max="15221" width="9.140625" style="4" customWidth="1"/>
    <col min="15222" max="15222" width="81.85546875" style="4" customWidth="1"/>
    <col min="15223" max="15223" width="45.5703125" style="4" customWidth="1"/>
    <col min="15224" max="15224" width="0.85546875" style="4" customWidth="1"/>
    <col min="15225" max="15225" width="7.7109375" style="4" customWidth="1"/>
    <col min="15226" max="15226" width="8.28515625" style="4" customWidth="1"/>
    <col min="15227" max="15227" width="9.140625" style="4" customWidth="1"/>
    <col min="15228" max="15228" width="0.85546875" style="4" customWidth="1"/>
    <col min="15229" max="15229" width="7.7109375" style="4" customWidth="1"/>
    <col min="15230" max="15230" width="8.28515625" style="4" customWidth="1"/>
    <col min="15231" max="15231" width="9.140625" style="4" customWidth="1"/>
    <col min="15232" max="15232" width="0.85546875" style="4" customWidth="1"/>
    <col min="15233" max="15233" width="7.7109375" style="4" customWidth="1"/>
    <col min="15234" max="15234" width="8.28515625" style="4" customWidth="1"/>
    <col min="15235" max="15276" width="9.140625" style="4" customWidth="1"/>
    <col min="15277" max="15475" width="9.140625" style="4"/>
    <col min="15476" max="15477" width="9.140625" style="4" customWidth="1"/>
    <col min="15478" max="15478" width="81.85546875" style="4" customWidth="1"/>
    <col min="15479" max="15479" width="45.5703125" style="4" customWidth="1"/>
    <col min="15480" max="15480" width="0.85546875" style="4" customWidth="1"/>
    <col min="15481" max="15481" width="7.7109375" style="4" customWidth="1"/>
    <col min="15482" max="15482" width="8.28515625" style="4" customWidth="1"/>
    <col min="15483" max="15483" width="9.140625" style="4" customWidth="1"/>
    <col min="15484" max="15484" width="0.85546875" style="4" customWidth="1"/>
    <col min="15485" max="15485" width="7.7109375" style="4" customWidth="1"/>
    <col min="15486" max="15486" width="8.28515625" style="4" customWidth="1"/>
    <col min="15487" max="15487" width="9.140625" style="4" customWidth="1"/>
    <col min="15488" max="15488" width="0.85546875" style="4" customWidth="1"/>
    <col min="15489" max="15489" width="7.7109375" style="4" customWidth="1"/>
    <col min="15490" max="15490" width="8.28515625" style="4" customWidth="1"/>
    <col min="15491" max="15532" width="9.140625" style="4" customWidth="1"/>
    <col min="15533" max="15731" width="9.140625" style="4"/>
    <col min="15732" max="15733" width="9.140625" style="4" customWidth="1"/>
    <col min="15734" max="15734" width="81.85546875" style="4" customWidth="1"/>
    <col min="15735" max="15735" width="45.5703125" style="4" customWidth="1"/>
    <col min="15736" max="15736" width="0.85546875" style="4" customWidth="1"/>
    <col min="15737" max="15737" width="7.7109375" style="4" customWidth="1"/>
    <col min="15738" max="15738" width="8.28515625" style="4" customWidth="1"/>
    <col min="15739" max="15739" width="9.140625" style="4" customWidth="1"/>
    <col min="15740" max="15740" width="0.85546875" style="4" customWidth="1"/>
    <col min="15741" max="15741" width="7.7109375" style="4" customWidth="1"/>
    <col min="15742" max="15742" width="8.28515625" style="4" customWidth="1"/>
    <col min="15743" max="15743" width="9.140625" style="4" customWidth="1"/>
    <col min="15744" max="15744" width="0.85546875" style="4" customWidth="1"/>
    <col min="15745" max="15745" width="7.7109375" style="4" customWidth="1"/>
    <col min="15746" max="15746" width="8.28515625" style="4" customWidth="1"/>
    <col min="15747" max="15788" width="9.140625" style="4" customWidth="1"/>
    <col min="15789" max="15987" width="9.140625" style="4"/>
    <col min="15988" max="15989" width="9.140625" style="4" customWidth="1"/>
    <col min="15990" max="15990" width="81.85546875" style="4" customWidth="1"/>
    <col min="15991" max="15991" width="45.5703125" style="4" customWidth="1"/>
    <col min="15992" max="15992" width="0.85546875" style="4" customWidth="1"/>
    <col min="15993" max="15993" width="7.7109375" style="4" customWidth="1"/>
    <col min="15994" max="15994" width="8.28515625" style="4" customWidth="1"/>
    <col min="15995" max="15995" width="9.140625" style="4" customWidth="1"/>
    <col min="15996" max="15996" width="0.85546875" style="4" customWidth="1"/>
    <col min="15997" max="15997" width="7.7109375" style="4" customWidth="1"/>
    <col min="15998" max="15998" width="8.28515625" style="4" customWidth="1"/>
    <col min="15999" max="15999" width="9.140625" style="4" customWidth="1"/>
    <col min="16000" max="16000" width="0.85546875" style="4" customWidth="1"/>
    <col min="16001" max="16001" width="7.7109375" style="4" customWidth="1"/>
    <col min="16002" max="16002" width="8.28515625" style="4" customWidth="1"/>
    <col min="16003" max="16044" width="9.140625" style="4" customWidth="1"/>
    <col min="16045" max="16384" width="9.140625" style="4"/>
  </cols>
  <sheetData>
    <row r="1" spans="1:14" ht="24.95" customHeight="1" x14ac:dyDescent="0.3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4.95" customHeight="1" x14ac:dyDescent="0.4">
      <c r="B2" s="5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4.95" customHeight="1" x14ac:dyDescent="0.35">
      <c r="B3" s="6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4.95" customHeight="1" x14ac:dyDescent="0.4">
      <c r="B4" s="5">
        <v>2009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2"/>
      <c r="C5" s="13" t="s">
        <v>6</v>
      </c>
      <c r="D5" s="13" t="s">
        <v>7</v>
      </c>
      <c r="E5" s="13" t="s">
        <v>8</v>
      </c>
      <c r="F5" s="13" t="s">
        <v>6</v>
      </c>
      <c r="G5" s="13" t="s">
        <v>7</v>
      </c>
      <c r="H5" s="13" t="s">
        <v>8</v>
      </c>
      <c r="I5" s="13" t="s">
        <v>6</v>
      </c>
      <c r="J5" s="13" t="s">
        <v>7</v>
      </c>
      <c r="K5" s="13" t="s">
        <v>8</v>
      </c>
      <c r="L5" s="13" t="s">
        <v>6</v>
      </c>
      <c r="M5" s="13" t="s">
        <v>7</v>
      </c>
      <c r="N5" s="13" t="s">
        <v>8</v>
      </c>
    </row>
    <row r="6" spans="1:14" s="17" customFormat="1" x14ac:dyDescent="0.3">
      <c r="A6" s="14" t="s">
        <v>9</v>
      </c>
      <c r="B6" s="15" t="s">
        <v>10</v>
      </c>
      <c r="C6" s="16">
        <f>+C7+C18+C29+C34+C48</f>
        <v>37591.460154418106</v>
      </c>
      <c r="D6" s="16">
        <f>+D7+D18+D29+D34</f>
        <v>78640.332216656709</v>
      </c>
      <c r="E6" s="16">
        <f>+C6-D6</f>
        <v>-41048.872062238603</v>
      </c>
      <c r="F6" s="16">
        <f>+F7+F18+F29+F34+F48</f>
        <v>39927.480154418103</v>
      </c>
      <c r="G6" s="16">
        <f>+G7+G18+G29+G34</f>
        <v>82577.745216656709</v>
      </c>
      <c r="H6" s="16">
        <f>+F6-G6</f>
        <v>-42650.265062238606</v>
      </c>
      <c r="I6" s="16">
        <f>+I7+I18+I29+I34+I48</f>
        <v>41689.545154418112</v>
      </c>
      <c r="J6" s="16">
        <f>+J7+J18+J29+J34</f>
        <v>84426.954216656712</v>
      </c>
      <c r="K6" s="16">
        <f>+I6-J6</f>
        <v>-42737.409062238599</v>
      </c>
      <c r="L6" s="16">
        <f>+L7+L18+L29+L34+L48</f>
        <v>39743.862999999998</v>
      </c>
      <c r="M6" s="16">
        <f>+M7+M18+M29+M34</f>
        <v>82298.986999999994</v>
      </c>
      <c r="N6" s="16">
        <f>+L6-M6</f>
        <v>-42555.123999999996</v>
      </c>
    </row>
    <row r="7" spans="1:14" s="17" customFormat="1" x14ac:dyDescent="0.25">
      <c r="A7" s="14" t="s">
        <v>11</v>
      </c>
      <c r="B7" s="18" t="s">
        <v>12</v>
      </c>
      <c r="C7" s="16">
        <f>+C8+C13</f>
        <v>6757.16315441811</v>
      </c>
      <c r="D7" s="16">
        <f>+D8+D13</f>
        <v>41991.635216656709</v>
      </c>
      <c r="E7" s="16">
        <f t="shared" ref="E7:E48" si="0">+C7-D7</f>
        <v>-35234.472062238601</v>
      </c>
      <c r="F7" s="16">
        <f>+F8+F13</f>
        <v>7071.0151544181108</v>
      </c>
      <c r="G7" s="16">
        <f>+G8+G13</f>
        <v>42095.881216656708</v>
      </c>
      <c r="H7" s="16">
        <f t="shared" ref="H7:H48" si="1">+F7-G7</f>
        <v>-35024.866062238594</v>
      </c>
      <c r="I7" s="16">
        <f>+I8+I13</f>
        <v>7318.9841544181108</v>
      </c>
      <c r="J7" s="16">
        <f>+J8+J13</f>
        <v>42096.570216656706</v>
      </c>
      <c r="K7" s="16">
        <f t="shared" ref="K7:K48" si="2">+I7-J7</f>
        <v>-34777.586062238595</v>
      </c>
      <c r="L7" s="16">
        <f>+L8+L13</f>
        <v>6914.7090000000007</v>
      </c>
      <c r="M7" s="16">
        <f>+M8+M13</f>
        <v>41195.727999999996</v>
      </c>
      <c r="N7" s="16">
        <f t="shared" ref="N7:N39" si="3">+L7-M7</f>
        <v>-34281.018999999993</v>
      </c>
    </row>
    <row r="8" spans="1:14" s="17" customFormat="1" x14ac:dyDescent="0.25">
      <c r="A8" s="14" t="s">
        <v>13</v>
      </c>
      <c r="B8" s="19" t="s">
        <v>14</v>
      </c>
      <c r="C8" s="16">
        <f>SUM(C9:C12)</f>
        <v>2566.5081544181103</v>
      </c>
      <c r="D8" s="16">
        <f>SUM(D9:D12)</f>
        <v>30365.615216656712</v>
      </c>
      <c r="E8" s="16">
        <f t="shared" si="0"/>
        <v>-27799.107062238603</v>
      </c>
      <c r="F8" s="16">
        <f>SUM(F9:F12)</f>
        <v>2424.8201544181111</v>
      </c>
      <c r="G8" s="16">
        <f>SUM(G9:G12)</f>
        <v>30437.964216656706</v>
      </c>
      <c r="H8" s="16">
        <f t="shared" si="1"/>
        <v>-28013.144062238596</v>
      </c>
      <c r="I8" s="16">
        <f>SUM(I9:I12)</f>
        <v>2407.8631544181108</v>
      </c>
      <c r="J8" s="16">
        <f>SUM(J9:J12)</f>
        <v>30737.18021665671</v>
      </c>
      <c r="K8" s="16">
        <f t="shared" si="2"/>
        <v>-28329.317062238599</v>
      </c>
      <c r="L8" s="16">
        <f>SUM(L9:L12)</f>
        <v>2002.0729999999999</v>
      </c>
      <c r="M8" s="16">
        <f>SUM(M9:M12)</f>
        <v>30462.309999999998</v>
      </c>
      <c r="N8" s="16">
        <f t="shared" si="3"/>
        <v>-28460.236999999997</v>
      </c>
    </row>
    <row r="9" spans="1:14" s="22" customFormat="1" x14ac:dyDescent="0.25">
      <c r="A9" s="14" t="s">
        <v>15</v>
      </c>
      <c r="B9" s="20" t="s">
        <v>16</v>
      </c>
      <c r="C9" s="21">
        <v>0</v>
      </c>
      <c r="D9" s="21">
        <v>0</v>
      </c>
      <c r="E9" s="16">
        <f t="shared" si="0"/>
        <v>0</v>
      </c>
      <c r="F9" s="21">
        <v>0</v>
      </c>
      <c r="G9" s="21">
        <v>0</v>
      </c>
      <c r="H9" s="16">
        <f t="shared" si="1"/>
        <v>0</v>
      </c>
      <c r="I9" s="21">
        <v>0</v>
      </c>
      <c r="J9" s="21">
        <v>0</v>
      </c>
      <c r="K9" s="16">
        <f t="shared" si="2"/>
        <v>0</v>
      </c>
      <c r="L9" s="21">
        <v>0</v>
      </c>
      <c r="M9" s="21">
        <v>0</v>
      </c>
      <c r="N9" s="16">
        <f t="shared" si="3"/>
        <v>0</v>
      </c>
    </row>
    <row r="10" spans="1:14" s="22" customFormat="1" x14ac:dyDescent="0.25">
      <c r="A10" s="14" t="s">
        <v>17</v>
      </c>
      <c r="B10" s="20" t="s">
        <v>18</v>
      </c>
      <c r="C10" s="21">
        <v>39.190811923255701</v>
      </c>
      <c r="D10" s="21">
        <v>4543.905913928169</v>
      </c>
      <c r="E10" s="16">
        <f t="shared" si="0"/>
        <v>-4504.7151020049132</v>
      </c>
      <c r="F10" s="21">
        <v>39.490811923255706</v>
      </c>
      <c r="G10" s="21">
        <v>4435.8059139281695</v>
      </c>
      <c r="H10" s="16">
        <f t="shared" si="1"/>
        <v>-4396.3151020049136</v>
      </c>
      <c r="I10" s="21">
        <v>42.790811923255703</v>
      </c>
      <c r="J10" s="21">
        <v>4508.2059139281691</v>
      </c>
      <c r="K10" s="16">
        <f t="shared" si="2"/>
        <v>-4465.415102004913</v>
      </c>
      <c r="L10" s="21">
        <v>43.760999999999996</v>
      </c>
      <c r="M10" s="21">
        <v>4430.2970000000005</v>
      </c>
      <c r="N10" s="16">
        <f t="shared" si="3"/>
        <v>-4386.5360000000001</v>
      </c>
    </row>
    <row r="11" spans="1:14" s="22" customFormat="1" x14ac:dyDescent="0.25">
      <c r="A11" s="14" t="s">
        <v>19</v>
      </c>
      <c r="B11" s="20" t="s">
        <v>20</v>
      </c>
      <c r="C11" s="21">
        <v>0</v>
      </c>
      <c r="D11" s="21">
        <v>0</v>
      </c>
      <c r="E11" s="16">
        <f t="shared" si="0"/>
        <v>0</v>
      </c>
      <c r="F11" s="21">
        <v>0</v>
      </c>
      <c r="G11" s="21">
        <v>0</v>
      </c>
      <c r="H11" s="16">
        <f t="shared" si="1"/>
        <v>0</v>
      </c>
      <c r="I11" s="21">
        <v>0</v>
      </c>
      <c r="J11" s="21">
        <v>0</v>
      </c>
      <c r="K11" s="16">
        <f t="shared" si="2"/>
        <v>0</v>
      </c>
      <c r="L11" s="21">
        <v>0</v>
      </c>
      <c r="M11" s="21">
        <v>0</v>
      </c>
      <c r="N11" s="16">
        <f t="shared" si="3"/>
        <v>0</v>
      </c>
    </row>
    <row r="12" spans="1:14" s="22" customFormat="1" x14ac:dyDescent="0.25">
      <c r="A12" s="14" t="s">
        <v>21</v>
      </c>
      <c r="B12" s="20" t="s">
        <v>22</v>
      </c>
      <c r="C12" s="21">
        <v>2527.3173424948545</v>
      </c>
      <c r="D12" s="21">
        <v>25821.709302728541</v>
      </c>
      <c r="E12" s="16">
        <f t="shared" si="0"/>
        <v>-23294.391960233686</v>
      </c>
      <c r="F12" s="21">
        <v>2385.3293424948552</v>
      </c>
      <c r="G12" s="21">
        <v>26002.158302728538</v>
      </c>
      <c r="H12" s="16">
        <f t="shared" si="1"/>
        <v>-23616.828960233681</v>
      </c>
      <c r="I12" s="21">
        <v>2365.0723424948551</v>
      </c>
      <c r="J12" s="21">
        <v>26228.97430272854</v>
      </c>
      <c r="K12" s="16">
        <f t="shared" si="2"/>
        <v>-23863.901960233685</v>
      </c>
      <c r="L12" s="21">
        <v>1958.3119999999999</v>
      </c>
      <c r="M12" s="21">
        <v>26032.012999999999</v>
      </c>
      <c r="N12" s="16">
        <f t="shared" si="3"/>
        <v>-24073.701000000001</v>
      </c>
    </row>
    <row r="13" spans="1:14" s="22" customFormat="1" x14ac:dyDescent="0.25">
      <c r="A13" s="14" t="s">
        <v>23</v>
      </c>
      <c r="B13" s="19" t="s">
        <v>24</v>
      </c>
      <c r="C13" s="16">
        <f>SUM(C14:C17)</f>
        <v>4190.6549999999997</v>
      </c>
      <c r="D13" s="16">
        <f>SUM(D14:D17)</f>
        <v>11626.02</v>
      </c>
      <c r="E13" s="16">
        <f t="shared" si="0"/>
        <v>-7435.3650000000007</v>
      </c>
      <c r="F13" s="16">
        <f>SUM(F14:F17)</f>
        <v>4646.1949999999997</v>
      </c>
      <c r="G13" s="16">
        <f>SUM(G14:G17)</f>
        <v>11657.916999999999</v>
      </c>
      <c r="H13" s="16">
        <f t="shared" si="1"/>
        <v>-7011.7219999999998</v>
      </c>
      <c r="I13" s="16">
        <f>SUM(I14:I17)</f>
        <v>4911.1210000000001</v>
      </c>
      <c r="J13" s="16">
        <f>SUM(J14:J17)</f>
        <v>11359.39</v>
      </c>
      <c r="K13" s="16">
        <f t="shared" si="2"/>
        <v>-6448.2689999999993</v>
      </c>
      <c r="L13" s="16">
        <f>SUM(L14:L17)</f>
        <v>4912.6360000000004</v>
      </c>
      <c r="M13" s="16">
        <f>SUM(M14:M17)</f>
        <v>10733.418</v>
      </c>
      <c r="N13" s="16">
        <f t="shared" si="3"/>
        <v>-5820.7819999999992</v>
      </c>
    </row>
    <row r="14" spans="1:14" s="22" customFormat="1" x14ac:dyDescent="0.25">
      <c r="A14" s="14" t="s">
        <v>25</v>
      </c>
      <c r="B14" s="20" t="s">
        <v>16</v>
      </c>
      <c r="C14" s="21">
        <v>0</v>
      </c>
      <c r="D14" s="21">
        <v>0</v>
      </c>
      <c r="E14" s="16">
        <f t="shared" si="0"/>
        <v>0</v>
      </c>
      <c r="F14" s="21">
        <v>0</v>
      </c>
      <c r="G14" s="21">
        <v>0</v>
      </c>
      <c r="H14" s="16">
        <f t="shared" si="1"/>
        <v>0</v>
      </c>
      <c r="I14" s="21">
        <v>0</v>
      </c>
      <c r="J14" s="21">
        <v>0</v>
      </c>
      <c r="K14" s="16">
        <f t="shared" si="2"/>
        <v>0</v>
      </c>
      <c r="L14" s="21">
        <v>0</v>
      </c>
      <c r="M14" s="21">
        <v>0</v>
      </c>
      <c r="N14" s="16">
        <f t="shared" si="3"/>
        <v>0</v>
      </c>
    </row>
    <row r="15" spans="1:14" s="22" customFormat="1" x14ac:dyDescent="0.25">
      <c r="A15" s="14" t="s">
        <v>26</v>
      </c>
      <c r="B15" s="20" t="s">
        <v>18</v>
      </c>
      <c r="C15" s="21">
        <v>0</v>
      </c>
      <c r="D15" s="21">
        <v>0</v>
      </c>
      <c r="E15" s="16">
        <f t="shared" si="0"/>
        <v>0</v>
      </c>
      <c r="F15" s="21">
        <v>0</v>
      </c>
      <c r="G15" s="21">
        <v>0</v>
      </c>
      <c r="H15" s="16">
        <f t="shared" si="1"/>
        <v>0</v>
      </c>
      <c r="I15" s="21">
        <v>0</v>
      </c>
      <c r="J15" s="21">
        <v>0</v>
      </c>
      <c r="K15" s="16">
        <f t="shared" si="2"/>
        <v>0</v>
      </c>
      <c r="L15" s="21">
        <v>0</v>
      </c>
      <c r="M15" s="21">
        <v>0</v>
      </c>
      <c r="N15" s="16">
        <f t="shared" si="3"/>
        <v>0</v>
      </c>
    </row>
    <row r="16" spans="1:14" s="22" customFormat="1" x14ac:dyDescent="0.25">
      <c r="A16" s="14" t="s">
        <v>27</v>
      </c>
      <c r="B16" s="20" t="s">
        <v>20</v>
      </c>
      <c r="C16" s="21">
        <v>0</v>
      </c>
      <c r="D16" s="21">
        <v>0</v>
      </c>
      <c r="E16" s="16">
        <f t="shared" si="0"/>
        <v>0</v>
      </c>
      <c r="F16" s="21">
        <v>0</v>
      </c>
      <c r="G16" s="21">
        <v>0</v>
      </c>
      <c r="H16" s="16">
        <f t="shared" si="1"/>
        <v>0</v>
      </c>
      <c r="I16" s="21">
        <v>0</v>
      </c>
      <c r="J16" s="21">
        <v>0</v>
      </c>
      <c r="K16" s="16">
        <f t="shared" si="2"/>
        <v>0</v>
      </c>
      <c r="L16" s="21">
        <v>0</v>
      </c>
      <c r="M16" s="21">
        <v>0</v>
      </c>
      <c r="N16" s="16">
        <f t="shared" si="3"/>
        <v>0</v>
      </c>
    </row>
    <row r="17" spans="1:14" s="22" customFormat="1" x14ac:dyDescent="0.25">
      <c r="A17" s="14" t="s">
        <v>28</v>
      </c>
      <c r="B17" s="20" t="s">
        <v>22</v>
      </c>
      <c r="C17" s="21">
        <v>4190.6549999999997</v>
      </c>
      <c r="D17" s="21">
        <v>11626.02</v>
      </c>
      <c r="E17" s="16">
        <f t="shared" si="0"/>
        <v>-7435.3650000000007</v>
      </c>
      <c r="F17" s="21">
        <v>4646.1949999999997</v>
      </c>
      <c r="G17" s="21">
        <v>11657.916999999999</v>
      </c>
      <c r="H17" s="16">
        <f t="shared" si="1"/>
        <v>-7011.7219999999998</v>
      </c>
      <c r="I17" s="21">
        <v>4911.1210000000001</v>
      </c>
      <c r="J17" s="21">
        <v>11359.39</v>
      </c>
      <c r="K17" s="16">
        <f t="shared" si="2"/>
        <v>-6448.2689999999993</v>
      </c>
      <c r="L17" s="21">
        <v>4912.6360000000004</v>
      </c>
      <c r="M17" s="21">
        <v>10733.418</v>
      </c>
      <c r="N17" s="16">
        <f t="shared" si="3"/>
        <v>-5820.7819999999992</v>
      </c>
    </row>
    <row r="18" spans="1:14" s="22" customFormat="1" x14ac:dyDescent="0.25">
      <c r="A18" s="14" t="s">
        <v>29</v>
      </c>
      <c r="B18" s="18" t="s">
        <v>30</v>
      </c>
      <c r="C18" s="16">
        <f>+C19+C24</f>
        <v>15167</v>
      </c>
      <c r="D18" s="16">
        <f>+D19+D24</f>
        <v>7439.5999999999995</v>
      </c>
      <c r="E18" s="16">
        <f t="shared" si="0"/>
        <v>7727.4000000000005</v>
      </c>
      <c r="F18" s="16">
        <f>+F19+F24</f>
        <v>18150.8</v>
      </c>
      <c r="G18" s="16">
        <f>+G19+G24</f>
        <v>9707.3000000000029</v>
      </c>
      <c r="H18" s="16">
        <f t="shared" si="1"/>
        <v>8443.4999999999964</v>
      </c>
      <c r="I18" s="16">
        <f>+I19+I24</f>
        <v>19287.100000000002</v>
      </c>
      <c r="J18" s="16">
        <f>+J19+J24</f>
        <v>10124.5</v>
      </c>
      <c r="K18" s="16">
        <f t="shared" si="2"/>
        <v>9162.6000000000022</v>
      </c>
      <c r="L18" s="16">
        <f>+L19+L24</f>
        <v>19160.100000000002</v>
      </c>
      <c r="M18" s="16">
        <f>+M19+M24</f>
        <v>10267.6</v>
      </c>
      <c r="N18" s="16">
        <f t="shared" si="3"/>
        <v>8892.5000000000018</v>
      </c>
    </row>
    <row r="19" spans="1:14" s="22" customFormat="1" x14ac:dyDescent="0.25">
      <c r="A19" s="14" t="s">
        <v>31</v>
      </c>
      <c r="B19" s="19" t="s">
        <v>32</v>
      </c>
      <c r="C19" s="16">
        <f>SUM(C20:C23)</f>
        <v>530.6</v>
      </c>
      <c r="D19" s="16">
        <f>SUM(D20:D23)</f>
        <v>1127.8</v>
      </c>
      <c r="E19" s="16">
        <f t="shared" si="0"/>
        <v>-597.19999999999993</v>
      </c>
      <c r="F19" s="16">
        <f>SUM(F20:F23)</f>
        <v>451.70000000000005</v>
      </c>
      <c r="G19" s="16">
        <f>SUM(G20:G23)</f>
        <v>1216.3000000000002</v>
      </c>
      <c r="H19" s="16">
        <f t="shared" si="1"/>
        <v>-764.60000000000014</v>
      </c>
      <c r="I19" s="16">
        <f>SUM(I20:I23)</f>
        <v>505.9</v>
      </c>
      <c r="J19" s="16">
        <f>SUM(J20:J23)</f>
        <v>1217.4000000000001</v>
      </c>
      <c r="K19" s="16">
        <f t="shared" si="2"/>
        <v>-711.50000000000011</v>
      </c>
      <c r="L19" s="16">
        <f>SUM(L20:L23)</f>
        <v>791.7</v>
      </c>
      <c r="M19" s="16">
        <f>SUM(M20:M23)</f>
        <v>1299.0999999999999</v>
      </c>
      <c r="N19" s="16">
        <f t="shared" si="3"/>
        <v>-507.39999999999986</v>
      </c>
    </row>
    <row r="20" spans="1:14" s="22" customFormat="1" x14ac:dyDescent="0.25">
      <c r="A20" s="14" t="s">
        <v>33</v>
      </c>
      <c r="B20" s="20" t="s">
        <v>16</v>
      </c>
      <c r="C20" s="21">
        <v>0</v>
      </c>
      <c r="D20" s="21">
        <v>0</v>
      </c>
      <c r="E20" s="16">
        <f t="shared" si="0"/>
        <v>0</v>
      </c>
      <c r="F20" s="21">
        <v>0</v>
      </c>
      <c r="G20" s="21">
        <v>0</v>
      </c>
      <c r="H20" s="16">
        <f t="shared" si="1"/>
        <v>0</v>
      </c>
      <c r="I20" s="21">
        <v>0</v>
      </c>
      <c r="J20" s="21">
        <v>0</v>
      </c>
      <c r="K20" s="16">
        <f t="shared" si="2"/>
        <v>0</v>
      </c>
      <c r="L20" s="21">
        <v>0</v>
      </c>
      <c r="M20" s="21">
        <v>0</v>
      </c>
      <c r="N20" s="16">
        <f t="shared" si="3"/>
        <v>0</v>
      </c>
    </row>
    <row r="21" spans="1:14" s="22" customFormat="1" x14ac:dyDescent="0.25">
      <c r="A21" s="14" t="s">
        <v>34</v>
      </c>
      <c r="B21" s="20" t="s">
        <v>18</v>
      </c>
      <c r="C21" s="21">
        <v>54.3</v>
      </c>
      <c r="D21" s="21">
        <v>627.29999999999995</v>
      </c>
      <c r="E21" s="16">
        <f t="shared" si="0"/>
        <v>-573</v>
      </c>
      <c r="F21" s="21">
        <v>49.3</v>
      </c>
      <c r="G21" s="21">
        <v>716.7</v>
      </c>
      <c r="H21" s="16">
        <f t="shared" si="1"/>
        <v>-667.40000000000009</v>
      </c>
      <c r="I21" s="21">
        <v>49.999999999999993</v>
      </c>
      <c r="J21" s="21">
        <v>745.9</v>
      </c>
      <c r="K21" s="16">
        <f t="shared" si="2"/>
        <v>-695.9</v>
      </c>
      <c r="L21" s="21">
        <v>52.399999999999991</v>
      </c>
      <c r="M21" s="21">
        <v>746</v>
      </c>
      <c r="N21" s="16">
        <f t="shared" si="3"/>
        <v>-693.6</v>
      </c>
    </row>
    <row r="22" spans="1:14" s="22" customFormat="1" x14ac:dyDescent="0.25">
      <c r="A22" s="14" t="s">
        <v>35</v>
      </c>
      <c r="B22" s="20" t="s">
        <v>20</v>
      </c>
      <c r="C22" s="21">
        <v>0</v>
      </c>
      <c r="D22" s="21">
        <v>0</v>
      </c>
      <c r="E22" s="16">
        <f t="shared" si="0"/>
        <v>0</v>
      </c>
      <c r="F22" s="21">
        <v>0</v>
      </c>
      <c r="G22" s="21">
        <v>0</v>
      </c>
      <c r="H22" s="16">
        <f t="shared" si="1"/>
        <v>0</v>
      </c>
      <c r="I22" s="21">
        <v>0</v>
      </c>
      <c r="J22" s="21">
        <v>0</v>
      </c>
      <c r="K22" s="16">
        <f t="shared" si="2"/>
        <v>0</v>
      </c>
      <c r="L22" s="21">
        <v>0</v>
      </c>
      <c r="M22" s="21">
        <v>0</v>
      </c>
      <c r="N22" s="16">
        <f t="shared" si="3"/>
        <v>0</v>
      </c>
    </row>
    <row r="23" spans="1:14" s="22" customFormat="1" x14ac:dyDescent="0.25">
      <c r="A23" s="14" t="s">
        <v>36</v>
      </c>
      <c r="B23" s="20" t="s">
        <v>22</v>
      </c>
      <c r="C23" s="21">
        <v>476.3</v>
      </c>
      <c r="D23" s="21">
        <v>500.5</v>
      </c>
      <c r="E23" s="16">
        <f t="shared" si="0"/>
        <v>-24.199999999999989</v>
      </c>
      <c r="F23" s="21">
        <v>402.40000000000003</v>
      </c>
      <c r="G23" s="21">
        <v>499.6</v>
      </c>
      <c r="H23" s="16">
        <f t="shared" si="1"/>
        <v>-97.199999999999989</v>
      </c>
      <c r="I23" s="21">
        <v>455.9</v>
      </c>
      <c r="J23" s="21">
        <v>471.5</v>
      </c>
      <c r="K23" s="16">
        <f t="shared" si="2"/>
        <v>-15.600000000000023</v>
      </c>
      <c r="L23" s="21">
        <v>739.30000000000007</v>
      </c>
      <c r="M23" s="21">
        <v>553.1</v>
      </c>
      <c r="N23" s="16">
        <f t="shared" si="3"/>
        <v>186.20000000000005</v>
      </c>
    </row>
    <row r="24" spans="1:14" s="22" customFormat="1" x14ac:dyDescent="0.25">
      <c r="A24" s="14" t="s">
        <v>37</v>
      </c>
      <c r="B24" s="19" t="s">
        <v>38</v>
      </c>
      <c r="C24" s="16">
        <f>SUM(C25:C28)</f>
        <v>14636.4</v>
      </c>
      <c r="D24" s="16">
        <f>SUM(D25:D28)</f>
        <v>6311.7999999999993</v>
      </c>
      <c r="E24" s="16">
        <f t="shared" si="0"/>
        <v>8324.6</v>
      </c>
      <c r="F24" s="16">
        <f>SUM(F25:F28)</f>
        <v>17699.099999999999</v>
      </c>
      <c r="G24" s="16">
        <f>SUM(G25:G28)</f>
        <v>8491.0000000000018</v>
      </c>
      <c r="H24" s="16">
        <f t="shared" si="1"/>
        <v>9208.0999999999967</v>
      </c>
      <c r="I24" s="16">
        <f>SUM(I25:I28)</f>
        <v>18781.2</v>
      </c>
      <c r="J24" s="16">
        <f>SUM(J25:J28)</f>
        <v>8907.1</v>
      </c>
      <c r="K24" s="16">
        <f t="shared" si="2"/>
        <v>9874.1</v>
      </c>
      <c r="L24" s="16">
        <f>SUM(L25:L28)</f>
        <v>18368.400000000001</v>
      </c>
      <c r="M24" s="16">
        <f>SUM(M25:M28)</f>
        <v>8968.5</v>
      </c>
      <c r="N24" s="16">
        <f t="shared" si="3"/>
        <v>9399.9000000000015</v>
      </c>
    </row>
    <row r="25" spans="1:14" s="22" customFormat="1" x14ac:dyDescent="0.25">
      <c r="A25" s="14" t="s">
        <v>39</v>
      </c>
      <c r="B25" s="20" t="s">
        <v>16</v>
      </c>
      <c r="C25" s="21">
        <v>10521.1</v>
      </c>
      <c r="D25" s="21">
        <v>0</v>
      </c>
      <c r="E25" s="16">
        <f t="shared" si="0"/>
        <v>10521.1</v>
      </c>
      <c r="F25" s="21">
        <v>12862.1</v>
      </c>
      <c r="G25" s="21">
        <v>0</v>
      </c>
      <c r="H25" s="16">
        <f t="shared" si="1"/>
        <v>12862.1</v>
      </c>
      <c r="I25" s="21">
        <v>13608.300000000001</v>
      </c>
      <c r="J25" s="21">
        <v>0</v>
      </c>
      <c r="K25" s="16">
        <f t="shared" si="2"/>
        <v>13608.300000000001</v>
      </c>
      <c r="L25" s="21">
        <v>12751.6</v>
      </c>
      <c r="M25" s="21">
        <v>0</v>
      </c>
      <c r="N25" s="16">
        <f t="shared" si="3"/>
        <v>12751.6</v>
      </c>
    </row>
    <row r="26" spans="1:14" s="22" customFormat="1" x14ac:dyDescent="0.25">
      <c r="A26" s="14" t="s">
        <v>40</v>
      </c>
      <c r="B26" s="20" t="s">
        <v>18</v>
      </c>
      <c r="C26" s="21">
        <v>1004.8</v>
      </c>
      <c r="D26" s="21">
        <v>1438.9</v>
      </c>
      <c r="E26" s="16">
        <f t="shared" si="0"/>
        <v>-434.10000000000014</v>
      </c>
      <c r="F26" s="21">
        <v>1351.3</v>
      </c>
      <c r="G26" s="21">
        <v>1603.8000000000002</v>
      </c>
      <c r="H26" s="16">
        <f t="shared" si="1"/>
        <v>-252.50000000000023</v>
      </c>
      <c r="I26" s="21">
        <v>1386.2</v>
      </c>
      <c r="J26" s="21">
        <v>1703.1000000000001</v>
      </c>
      <c r="K26" s="16">
        <f t="shared" si="2"/>
        <v>-316.90000000000009</v>
      </c>
      <c r="L26" s="21">
        <v>1493.6000000000001</v>
      </c>
      <c r="M26" s="21">
        <v>1690.8</v>
      </c>
      <c r="N26" s="16">
        <f t="shared" si="3"/>
        <v>-197.19999999999982</v>
      </c>
    </row>
    <row r="27" spans="1:14" s="22" customFormat="1" x14ac:dyDescent="0.25">
      <c r="A27" s="14" t="s">
        <v>41</v>
      </c>
      <c r="B27" s="20" t="s">
        <v>20</v>
      </c>
      <c r="C27" s="21">
        <v>0</v>
      </c>
      <c r="D27" s="21">
        <v>4668.8999999999996</v>
      </c>
      <c r="E27" s="16">
        <f t="shared" si="0"/>
        <v>-4668.8999999999996</v>
      </c>
      <c r="F27" s="21">
        <v>0</v>
      </c>
      <c r="G27" s="21">
        <v>6666.6</v>
      </c>
      <c r="H27" s="16">
        <f t="shared" si="1"/>
        <v>-6666.6</v>
      </c>
      <c r="I27" s="21">
        <v>0</v>
      </c>
      <c r="J27" s="21">
        <v>6999</v>
      </c>
      <c r="K27" s="16">
        <f t="shared" si="2"/>
        <v>-6999</v>
      </c>
      <c r="L27" s="21">
        <v>0</v>
      </c>
      <c r="M27" s="21">
        <v>7074.5</v>
      </c>
      <c r="N27" s="16">
        <f t="shared" si="3"/>
        <v>-7074.5</v>
      </c>
    </row>
    <row r="28" spans="1:14" s="22" customFormat="1" x14ac:dyDescent="0.25">
      <c r="A28" s="14" t="s">
        <v>42</v>
      </c>
      <c r="B28" s="20" t="s">
        <v>22</v>
      </c>
      <c r="C28" s="21">
        <v>3110.5</v>
      </c>
      <c r="D28" s="21">
        <v>204</v>
      </c>
      <c r="E28" s="16">
        <f t="shared" si="0"/>
        <v>2906.5</v>
      </c>
      <c r="F28" s="21">
        <v>3485.7000000000003</v>
      </c>
      <c r="G28" s="21">
        <v>220.6</v>
      </c>
      <c r="H28" s="16">
        <f t="shared" si="1"/>
        <v>3265.1000000000004</v>
      </c>
      <c r="I28" s="21">
        <v>3786.7</v>
      </c>
      <c r="J28" s="21">
        <v>205</v>
      </c>
      <c r="K28" s="16">
        <f t="shared" si="2"/>
        <v>3581.7</v>
      </c>
      <c r="L28" s="21">
        <v>4123.2</v>
      </c>
      <c r="M28" s="21">
        <v>203.2</v>
      </c>
      <c r="N28" s="16">
        <f t="shared" si="3"/>
        <v>3920</v>
      </c>
    </row>
    <row r="29" spans="1:14" s="22" customFormat="1" x14ac:dyDescent="0.25">
      <c r="A29" s="14" t="s">
        <v>43</v>
      </c>
      <c r="B29" s="18" t="s">
        <v>44</v>
      </c>
      <c r="C29" s="16">
        <f>SUM(C30:C33)</f>
        <v>593.875</v>
      </c>
      <c r="D29" s="16">
        <f>SUM(D30:D33)</f>
        <v>543.25600000000009</v>
      </c>
      <c r="E29" s="16">
        <f t="shared" si="0"/>
        <v>50.618999999999915</v>
      </c>
      <c r="F29" s="16">
        <f>SUM(F30:F33)</f>
        <v>449.01400000000001</v>
      </c>
      <c r="G29" s="16">
        <f>SUM(G30:G33)</f>
        <v>457.35599999999999</v>
      </c>
      <c r="H29" s="16">
        <f t="shared" si="1"/>
        <v>-8.3419999999999845</v>
      </c>
      <c r="I29" s="16">
        <f>SUM(I30:I33)</f>
        <v>410.13400000000001</v>
      </c>
      <c r="J29" s="16">
        <f>SUM(J30:J33)</f>
        <v>494.15600000000001</v>
      </c>
      <c r="K29" s="16">
        <f t="shared" si="2"/>
        <v>-84.021999999999991</v>
      </c>
      <c r="L29" s="16">
        <f>SUM(L30:L33)</f>
        <v>316.29899999999998</v>
      </c>
      <c r="M29" s="16">
        <f>SUM(M30:M33)</f>
        <v>413.64</v>
      </c>
      <c r="N29" s="16">
        <f t="shared" si="3"/>
        <v>-97.341000000000008</v>
      </c>
    </row>
    <row r="30" spans="1:14" s="22" customFormat="1" x14ac:dyDescent="0.25">
      <c r="A30" s="14" t="s">
        <v>45</v>
      </c>
      <c r="B30" s="20" t="s">
        <v>16</v>
      </c>
      <c r="C30" s="21">
        <v>0</v>
      </c>
      <c r="D30" s="21">
        <v>0</v>
      </c>
      <c r="E30" s="16">
        <f t="shared" si="0"/>
        <v>0</v>
      </c>
      <c r="F30" s="21">
        <v>0</v>
      </c>
      <c r="G30" s="21">
        <v>0</v>
      </c>
      <c r="H30" s="16">
        <f t="shared" si="1"/>
        <v>0</v>
      </c>
      <c r="I30" s="21">
        <v>0</v>
      </c>
      <c r="J30" s="21">
        <v>0</v>
      </c>
      <c r="K30" s="16">
        <f t="shared" si="2"/>
        <v>0</v>
      </c>
      <c r="L30" s="21">
        <v>0</v>
      </c>
      <c r="M30" s="21">
        <v>0</v>
      </c>
      <c r="N30" s="16">
        <f t="shared" si="3"/>
        <v>0</v>
      </c>
    </row>
    <row r="31" spans="1:14" s="22" customFormat="1" x14ac:dyDescent="0.25">
      <c r="A31" s="14" t="s">
        <v>46</v>
      </c>
      <c r="B31" s="20" t="s">
        <v>18</v>
      </c>
      <c r="C31" s="21">
        <v>423.7</v>
      </c>
      <c r="D31" s="21">
        <v>543.00000000000011</v>
      </c>
      <c r="E31" s="16">
        <f t="shared" si="0"/>
        <v>-119.30000000000013</v>
      </c>
      <c r="F31" s="21">
        <v>358.9</v>
      </c>
      <c r="G31" s="21">
        <v>457.1</v>
      </c>
      <c r="H31" s="16">
        <f t="shared" si="1"/>
        <v>-98.200000000000045</v>
      </c>
      <c r="I31" s="21">
        <v>343.20000000000005</v>
      </c>
      <c r="J31" s="21">
        <v>493.90000000000003</v>
      </c>
      <c r="K31" s="16">
        <f t="shared" si="2"/>
        <v>-150.69999999999999</v>
      </c>
      <c r="L31" s="21">
        <v>300.2</v>
      </c>
      <c r="M31" s="21">
        <v>411.59999999999997</v>
      </c>
      <c r="N31" s="16">
        <f t="shared" si="3"/>
        <v>-111.39999999999998</v>
      </c>
    </row>
    <row r="32" spans="1:14" s="22" customFormat="1" x14ac:dyDescent="0.25">
      <c r="A32" s="14" t="s">
        <v>47</v>
      </c>
      <c r="B32" s="20" t="s">
        <v>20</v>
      </c>
      <c r="C32" s="21">
        <v>0</v>
      </c>
      <c r="D32" s="21">
        <v>0</v>
      </c>
      <c r="E32" s="16">
        <f t="shared" si="0"/>
        <v>0</v>
      </c>
      <c r="F32" s="21">
        <v>0</v>
      </c>
      <c r="G32" s="21">
        <v>0</v>
      </c>
      <c r="H32" s="16">
        <f t="shared" si="1"/>
        <v>0</v>
      </c>
      <c r="I32" s="21">
        <v>0</v>
      </c>
      <c r="J32" s="21">
        <v>0</v>
      </c>
      <c r="K32" s="16">
        <f t="shared" si="2"/>
        <v>0</v>
      </c>
      <c r="L32" s="21">
        <v>0</v>
      </c>
      <c r="M32" s="21">
        <v>0</v>
      </c>
      <c r="N32" s="16">
        <f t="shared" si="3"/>
        <v>0</v>
      </c>
    </row>
    <row r="33" spans="1:14" s="22" customFormat="1" x14ac:dyDescent="0.25">
      <c r="A33" s="14" t="s">
        <v>48</v>
      </c>
      <c r="B33" s="20" t="s">
        <v>22</v>
      </c>
      <c r="C33" s="21">
        <v>170.17500000000001</v>
      </c>
      <c r="D33" s="21">
        <v>0.25600000000000001</v>
      </c>
      <c r="E33" s="16">
        <f t="shared" si="0"/>
        <v>169.91900000000001</v>
      </c>
      <c r="F33" s="21">
        <v>90.114000000000004</v>
      </c>
      <c r="G33" s="21">
        <v>0.25600000000000001</v>
      </c>
      <c r="H33" s="16">
        <f t="shared" si="1"/>
        <v>89.858000000000004</v>
      </c>
      <c r="I33" s="21">
        <v>66.933999999999997</v>
      </c>
      <c r="J33" s="21">
        <v>0.25600000000000001</v>
      </c>
      <c r="K33" s="16">
        <f t="shared" si="2"/>
        <v>66.677999999999997</v>
      </c>
      <c r="L33" s="21">
        <v>16.099000000000004</v>
      </c>
      <c r="M33" s="21">
        <v>2.04</v>
      </c>
      <c r="N33" s="16">
        <f t="shared" si="3"/>
        <v>14.059000000000005</v>
      </c>
    </row>
    <row r="34" spans="1:14" s="22" customFormat="1" x14ac:dyDescent="0.25">
      <c r="A34" s="14" t="s">
        <v>49</v>
      </c>
      <c r="B34" s="18" t="s">
        <v>50</v>
      </c>
      <c r="C34" s="16">
        <f>SUM(C36:C39)</f>
        <v>14187.421999999999</v>
      </c>
      <c r="D34" s="16">
        <f>SUM(D36:D39)</f>
        <v>28665.841</v>
      </c>
      <c r="E34" s="16">
        <f t="shared" si="0"/>
        <v>-14478.419000000002</v>
      </c>
      <c r="F34" s="16">
        <f>SUM(F36:F39)</f>
        <v>13485.950999999999</v>
      </c>
      <c r="G34" s="16">
        <f>SUM(G36:G39)</f>
        <v>30317.208000000002</v>
      </c>
      <c r="H34" s="16">
        <f t="shared" si="1"/>
        <v>-16831.257000000005</v>
      </c>
      <c r="I34" s="16">
        <f>SUM(I36:I39)</f>
        <v>13496.227000000001</v>
      </c>
      <c r="J34" s="16">
        <f>SUM(J36:J39)</f>
        <v>31711.728000000003</v>
      </c>
      <c r="K34" s="16">
        <f t="shared" si="2"/>
        <v>-18215.501000000004</v>
      </c>
      <c r="L34" s="16">
        <f>SUM(L36:L39)</f>
        <v>12089.155000000001</v>
      </c>
      <c r="M34" s="16">
        <f>SUM(M36:M39)</f>
        <v>30422.019</v>
      </c>
      <c r="N34" s="16">
        <f t="shared" si="3"/>
        <v>-18332.864000000001</v>
      </c>
    </row>
    <row r="35" spans="1:14" s="22" customFormat="1" x14ac:dyDescent="0.25">
      <c r="A35" s="14"/>
      <c r="B35" s="23" t="s">
        <v>51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s="22" customFormat="1" x14ac:dyDescent="0.25">
      <c r="A36" s="14" t="s">
        <v>52</v>
      </c>
      <c r="B36" s="20" t="s">
        <v>16</v>
      </c>
      <c r="C36" s="21">
        <v>4539.5</v>
      </c>
      <c r="D36" s="21">
        <v>17125.600000000002</v>
      </c>
      <c r="E36" s="16">
        <f t="shared" si="0"/>
        <v>-12586.100000000002</v>
      </c>
      <c r="F36" s="21">
        <v>3999.9999999999995</v>
      </c>
      <c r="G36" s="21">
        <v>19004.2</v>
      </c>
      <c r="H36" s="16">
        <f t="shared" si="1"/>
        <v>-15004.2</v>
      </c>
      <c r="I36" s="21">
        <v>3689.7999999999997</v>
      </c>
      <c r="J36" s="21">
        <v>19709.2</v>
      </c>
      <c r="K36" s="16">
        <f t="shared" si="2"/>
        <v>-16019.400000000001</v>
      </c>
      <c r="L36" s="21">
        <v>3564.2999999999997</v>
      </c>
      <c r="M36" s="21">
        <v>18387.400000000001</v>
      </c>
      <c r="N36" s="16">
        <f t="shared" si="3"/>
        <v>-14823.100000000002</v>
      </c>
    </row>
    <row r="37" spans="1:14" s="22" customFormat="1" x14ac:dyDescent="0.25">
      <c r="A37" s="14" t="s">
        <v>53</v>
      </c>
      <c r="B37" s="20" t="s">
        <v>18</v>
      </c>
      <c r="C37" s="21">
        <v>6363</v>
      </c>
      <c r="D37" s="21">
        <v>3652.5999999999995</v>
      </c>
      <c r="E37" s="16">
        <f t="shared" si="0"/>
        <v>2710.4000000000005</v>
      </c>
      <c r="F37" s="21">
        <v>6302.7</v>
      </c>
      <c r="G37" s="21">
        <v>3356.9</v>
      </c>
      <c r="H37" s="16">
        <f t="shared" si="1"/>
        <v>2945.7999999999997</v>
      </c>
      <c r="I37" s="21">
        <v>6342.8</v>
      </c>
      <c r="J37" s="21">
        <v>3875.6000000000004</v>
      </c>
      <c r="K37" s="16">
        <f t="shared" si="2"/>
        <v>2467.1999999999998</v>
      </c>
      <c r="L37" s="21">
        <v>5182.4000000000005</v>
      </c>
      <c r="M37" s="21">
        <v>4095.3</v>
      </c>
      <c r="N37" s="16">
        <f t="shared" si="3"/>
        <v>1087.1000000000004</v>
      </c>
    </row>
    <row r="38" spans="1:14" s="22" customFormat="1" x14ac:dyDescent="0.25">
      <c r="A38" s="14" t="s">
        <v>54</v>
      </c>
      <c r="B38" s="20" t="s">
        <v>20</v>
      </c>
      <c r="C38" s="21">
        <v>317.89999999999998</v>
      </c>
      <c r="D38" s="21">
        <v>1043.6379999999999</v>
      </c>
      <c r="E38" s="16">
        <f t="shared" si="0"/>
        <v>-725.73799999999994</v>
      </c>
      <c r="F38" s="21">
        <v>317</v>
      </c>
      <c r="G38" s="21">
        <v>1028.1089999999999</v>
      </c>
      <c r="H38" s="16">
        <f t="shared" si="1"/>
        <v>-711.10899999999992</v>
      </c>
      <c r="I38" s="21">
        <v>315.60000000000002</v>
      </c>
      <c r="J38" s="21">
        <v>1020.585</v>
      </c>
      <c r="K38" s="16">
        <f t="shared" si="2"/>
        <v>-704.98500000000001</v>
      </c>
      <c r="L38" s="21">
        <v>312.89999999999998</v>
      </c>
      <c r="M38" s="21">
        <v>1043.8689999999999</v>
      </c>
      <c r="N38" s="16">
        <f t="shared" si="3"/>
        <v>-730.96899999999994</v>
      </c>
    </row>
    <row r="39" spans="1:14" s="22" customFormat="1" x14ac:dyDescent="0.25">
      <c r="A39" s="14" t="s">
        <v>55</v>
      </c>
      <c r="B39" s="20" t="s">
        <v>22</v>
      </c>
      <c r="C39" s="21">
        <v>2967.0219999999999</v>
      </c>
      <c r="D39" s="21">
        <v>6844.0029999999988</v>
      </c>
      <c r="E39" s="16">
        <f t="shared" si="0"/>
        <v>-3876.9809999999989</v>
      </c>
      <c r="F39" s="21">
        <v>2866.2510000000002</v>
      </c>
      <c r="G39" s="21">
        <v>6927.9989999999998</v>
      </c>
      <c r="H39" s="16">
        <f t="shared" si="1"/>
        <v>-4061.7479999999996</v>
      </c>
      <c r="I39" s="21">
        <v>3148.027</v>
      </c>
      <c r="J39" s="21">
        <v>7106.3429999999998</v>
      </c>
      <c r="K39" s="16">
        <f t="shared" si="2"/>
        <v>-3958.3159999999998</v>
      </c>
      <c r="L39" s="21">
        <v>3029.5549999999998</v>
      </c>
      <c r="M39" s="21">
        <v>6895.4500000000007</v>
      </c>
      <c r="N39" s="16">
        <f t="shared" si="3"/>
        <v>-3865.8950000000009</v>
      </c>
    </row>
    <row r="40" spans="1:14" s="22" customFormat="1" x14ac:dyDescent="0.25">
      <c r="A40" s="14"/>
      <c r="B40" s="23" t="s">
        <v>56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s="22" customFormat="1" x14ac:dyDescent="0.25">
      <c r="A41" s="14" t="s">
        <v>57</v>
      </c>
      <c r="B41" s="20" t="s">
        <v>58</v>
      </c>
      <c r="C41" s="21">
        <v>58.6</v>
      </c>
      <c r="D41" s="21">
        <v>0</v>
      </c>
      <c r="E41" s="16">
        <f t="shared" si="0"/>
        <v>58.6</v>
      </c>
      <c r="F41" s="21">
        <v>58.2</v>
      </c>
      <c r="G41" s="21">
        <v>0</v>
      </c>
      <c r="H41" s="16">
        <f t="shared" ref="H41:H47" si="4">+F41-G41</f>
        <v>58.2</v>
      </c>
      <c r="I41" s="21">
        <v>57.9</v>
      </c>
      <c r="J41" s="21">
        <v>0</v>
      </c>
      <c r="K41" s="16">
        <f t="shared" ref="K41:K47" si="5">+I41-J41</f>
        <v>57.9</v>
      </c>
      <c r="L41" s="21">
        <v>58</v>
      </c>
      <c r="M41" s="21">
        <v>0</v>
      </c>
      <c r="N41" s="16">
        <f t="shared" ref="N41:N48" si="6">+L41-M41</f>
        <v>58</v>
      </c>
    </row>
    <row r="42" spans="1:14" s="22" customFormat="1" x14ac:dyDescent="0.25">
      <c r="A42" s="14" t="s">
        <v>59</v>
      </c>
      <c r="B42" s="20" t="s">
        <v>60</v>
      </c>
      <c r="C42" s="21">
        <v>9456.4510000000009</v>
      </c>
      <c r="D42" s="21">
        <v>20377.767</v>
      </c>
      <c r="E42" s="16">
        <f t="shared" si="0"/>
        <v>-10921.315999999999</v>
      </c>
      <c r="F42" s="21">
        <v>8128.9210000000003</v>
      </c>
      <c r="G42" s="21">
        <v>21874.338000000003</v>
      </c>
      <c r="H42" s="16">
        <f t="shared" si="4"/>
        <v>-13745.417000000003</v>
      </c>
      <c r="I42" s="21">
        <v>7526.3229999999994</v>
      </c>
      <c r="J42" s="21">
        <v>22692.813999999998</v>
      </c>
      <c r="K42" s="16">
        <f t="shared" si="5"/>
        <v>-15166.490999999998</v>
      </c>
      <c r="L42" s="21">
        <v>6847.3209999999999</v>
      </c>
      <c r="M42" s="21">
        <v>21639.098000000002</v>
      </c>
      <c r="N42" s="16">
        <f t="shared" si="6"/>
        <v>-14791.777000000002</v>
      </c>
    </row>
    <row r="43" spans="1:14" s="22" customFormat="1" x14ac:dyDescent="0.25">
      <c r="A43" s="14" t="s">
        <v>61</v>
      </c>
      <c r="B43" s="20" t="s">
        <v>62</v>
      </c>
      <c r="C43" s="21">
        <v>2204.0910000000003</v>
      </c>
      <c r="D43" s="21">
        <v>5267.4549999999999</v>
      </c>
      <c r="E43" s="16">
        <f t="shared" si="0"/>
        <v>-3063.3639999999996</v>
      </c>
      <c r="F43" s="21">
        <v>2792.087</v>
      </c>
      <c r="G43" s="21">
        <v>5222.1550000000007</v>
      </c>
      <c r="H43" s="16">
        <f t="shared" si="4"/>
        <v>-2430.0680000000007</v>
      </c>
      <c r="I43" s="21">
        <v>3138.5</v>
      </c>
      <c r="J43" s="21">
        <v>5368.6540000000005</v>
      </c>
      <c r="K43" s="16">
        <f t="shared" si="5"/>
        <v>-2230.1540000000005</v>
      </c>
      <c r="L43" s="21">
        <v>2661.5770000000002</v>
      </c>
      <c r="M43" s="21">
        <v>5079.3089999999993</v>
      </c>
      <c r="N43" s="16">
        <f t="shared" si="6"/>
        <v>-2417.7319999999991</v>
      </c>
    </row>
    <row r="44" spans="1:14" s="22" customFormat="1" x14ac:dyDescent="0.25">
      <c r="A44" s="14" t="s">
        <v>63</v>
      </c>
      <c r="B44" s="20" t="s">
        <v>64</v>
      </c>
      <c r="C44" s="21">
        <v>100.80000000000001</v>
      </c>
      <c r="D44" s="21">
        <v>301.60000000000002</v>
      </c>
      <c r="E44" s="16">
        <f t="shared" si="0"/>
        <v>-200.8</v>
      </c>
      <c r="F44" s="21">
        <v>85.8</v>
      </c>
      <c r="G44" s="21">
        <v>273.5</v>
      </c>
      <c r="H44" s="16">
        <f t="shared" si="4"/>
        <v>-187.7</v>
      </c>
      <c r="I44" s="21">
        <v>77.900000000000006</v>
      </c>
      <c r="J44" s="21">
        <v>276.39999999999998</v>
      </c>
      <c r="K44" s="16">
        <f t="shared" si="5"/>
        <v>-198.49999999999997</v>
      </c>
      <c r="L44" s="21">
        <v>77.099999999999994</v>
      </c>
      <c r="M44" s="21">
        <v>272.70000000000005</v>
      </c>
      <c r="N44" s="16">
        <f t="shared" si="6"/>
        <v>-195.60000000000005</v>
      </c>
    </row>
    <row r="45" spans="1:14" s="22" customFormat="1" x14ac:dyDescent="0.25">
      <c r="A45" s="14" t="s">
        <v>65</v>
      </c>
      <c r="B45" s="20" t="s">
        <v>66</v>
      </c>
      <c r="C45" s="21">
        <v>2230.58</v>
      </c>
      <c r="D45" s="21">
        <v>2653.319</v>
      </c>
      <c r="E45" s="16">
        <f t="shared" si="0"/>
        <v>-422.73900000000003</v>
      </c>
      <c r="F45" s="21">
        <v>2248.143</v>
      </c>
      <c r="G45" s="21">
        <v>2869.7150000000001</v>
      </c>
      <c r="H45" s="16">
        <f t="shared" si="4"/>
        <v>-621.57200000000012</v>
      </c>
      <c r="I45" s="21">
        <v>2468.3040000000001</v>
      </c>
      <c r="J45" s="21">
        <v>2865.96</v>
      </c>
      <c r="K45" s="16">
        <f t="shared" si="5"/>
        <v>-397.65599999999995</v>
      </c>
      <c r="L45" s="21">
        <v>2187.0569999999998</v>
      </c>
      <c r="M45" s="21">
        <v>3017.8119999999999</v>
      </c>
      <c r="N45" s="16">
        <f t="shared" si="6"/>
        <v>-830.75500000000011</v>
      </c>
    </row>
    <row r="46" spans="1:14" s="22" customFormat="1" x14ac:dyDescent="0.25">
      <c r="A46" s="14" t="s">
        <v>67</v>
      </c>
      <c r="B46" s="20" t="s">
        <v>68</v>
      </c>
      <c r="C46" s="21">
        <v>136.9</v>
      </c>
      <c r="D46" s="21">
        <v>65.7</v>
      </c>
      <c r="E46" s="16">
        <f t="shared" si="0"/>
        <v>71.2</v>
      </c>
      <c r="F46" s="21">
        <v>172.8</v>
      </c>
      <c r="G46" s="21">
        <v>77.5</v>
      </c>
      <c r="H46" s="16">
        <f t="shared" si="4"/>
        <v>95.300000000000011</v>
      </c>
      <c r="I46" s="21">
        <v>227.3</v>
      </c>
      <c r="J46" s="21">
        <v>139.69999999999999</v>
      </c>
      <c r="K46" s="16">
        <f t="shared" si="5"/>
        <v>87.600000000000023</v>
      </c>
      <c r="L46" s="21">
        <v>258.10000000000002</v>
      </c>
      <c r="M46" s="21">
        <v>42.4</v>
      </c>
      <c r="N46" s="16">
        <f t="shared" si="6"/>
        <v>215.70000000000002</v>
      </c>
    </row>
    <row r="47" spans="1:14" s="22" customFormat="1" x14ac:dyDescent="0.25">
      <c r="A47" s="14" t="s">
        <v>69</v>
      </c>
      <c r="B47" s="20" t="s">
        <v>70</v>
      </c>
      <c r="C47" s="21">
        <v>0</v>
      </c>
      <c r="D47" s="21">
        <v>0</v>
      </c>
      <c r="E47" s="16">
        <f t="shared" si="0"/>
        <v>0</v>
      </c>
      <c r="F47" s="21">
        <v>0</v>
      </c>
      <c r="G47" s="21">
        <v>0</v>
      </c>
      <c r="H47" s="16">
        <f t="shared" si="4"/>
        <v>0</v>
      </c>
      <c r="I47" s="21">
        <v>0</v>
      </c>
      <c r="J47" s="21">
        <v>368.2</v>
      </c>
      <c r="K47" s="16">
        <f t="shared" si="5"/>
        <v>-368.2</v>
      </c>
      <c r="L47" s="21">
        <v>0</v>
      </c>
      <c r="M47" s="21">
        <v>370.7</v>
      </c>
      <c r="N47" s="16">
        <f t="shared" si="6"/>
        <v>-370.7</v>
      </c>
    </row>
    <row r="48" spans="1:14" s="22" customFormat="1" x14ac:dyDescent="0.25">
      <c r="A48" s="14" t="s">
        <v>71</v>
      </c>
      <c r="B48" s="18" t="s">
        <v>72</v>
      </c>
      <c r="C48" s="21">
        <v>886.00000000000011</v>
      </c>
      <c r="D48" s="24"/>
      <c r="E48" s="16">
        <f t="shared" si="0"/>
        <v>886.00000000000011</v>
      </c>
      <c r="F48" s="21">
        <v>770.7</v>
      </c>
      <c r="G48" s="24"/>
      <c r="H48" s="16">
        <f t="shared" si="1"/>
        <v>770.7</v>
      </c>
      <c r="I48" s="21">
        <v>1177.0999999999999</v>
      </c>
      <c r="J48" s="24"/>
      <c r="K48" s="16">
        <f t="shared" si="2"/>
        <v>1177.0999999999999</v>
      </c>
      <c r="L48" s="21">
        <v>1263.6000000000001</v>
      </c>
      <c r="M48" s="24"/>
      <c r="N48" s="16">
        <f t="shared" si="6"/>
        <v>1263.6000000000001</v>
      </c>
    </row>
  </sheetData>
  <pageMargins left="0.70866141732283472" right="0.70866141732283472" top="0.74803149606299213" bottom="0.74803149606299213" header="0.31496062992125984" footer="0.31496062992125984"/>
  <pageSetup paperSize="9" scale="26" firstPageNumber="16" fitToHeight="9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IIP_2009</vt:lpstr>
    </vt:vector>
  </TitlesOfParts>
  <Company>NARODNA BANKA SLOVENSKA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</dc:creator>
  <cp:lastModifiedBy> Furka</cp:lastModifiedBy>
  <dcterms:created xsi:type="dcterms:W3CDTF">2016-01-22T09:29:53Z</dcterms:created>
  <dcterms:modified xsi:type="dcterms:W3CDTF">2016-01-22T09:30:23Z</dcterms:modified>
</cp:coreProperties>
</file>